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jana\Documents\_____DOKUMENTI 2024\Udžbenici 2024\Za slanje\"/>
    </mc:Choice>
  </mc:AlternateContent>
  <xr:revisionPtr revIDLastSave="0" documentId="13_ncr:1_{029C9F9C-1C88-422E-AB32-80FC5099DEC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 - OŠ Ivan Gundulić" sheetId="19" r:id="rId1"/>
  </sheets>
  <definedNames>
    <definedName name="_xlnm._FilterDatabase" localSheetId="0" hidden="1">'C - OŠ Ivan Gundulić'!$A$2:$J$126</definedName>
    <definedName name="_xlnm.Print_Area" localSheetId="0">'C - OŠ Ivan Gundulić'!$A$1:$J$156</definedName>
    <definedName name="_xlnm.Print_Titles" localSheetId="0">'C - OŠ Ivan Gundulić'!$1:$2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9" l="1"/>
  <c r="J84" i="19"/>
  <c r="J85" i="19"/>
  <c r="J86" i="19"/>
  <c r="J87" i="19"/>
  <c r="J69" i="19"/>
  <c r="J123" i="19" l="1"/>
  <c r="J139" i="19" l="1"/>
  <c r="H112" i="19"/>
  <c r="H109" i="19"/>
  <c r="H108" i="19"/>
  <c r="H107" i="19"/>
  <c r="H106" i="19"/>
  <c r="H105" i="19"/>
  <c r="H104" i="19"/>
  <c r="J89" i="19"/>
  <c r="J46" i="19"/>
  <c r="J7" i="19" l="1"/>
  <c r="J8" i="19"/>
  <c r="J118" i="19" l="1"/>
  <c r="J100" i="19"/>
  <c r="J155" i="19" l="1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36" i="19"/>
  <c r="J132" i="19"/>
  <c r="J127" i="19"/>
  <c r="J121" i="19"/>
  <c r="J108" i="19"/>
  <c r="J5" i="19"/>
  <c r="J140" i="19"/>
  <c r="J138" i="19"/>
  <c r="J137" i="19"/>
  <c r="J135" i="19"/>
  <c r="J134" i="19"/>
  <c r="J133" i="19"/>
  <c r="J131" i="19"/>
  <c r="J129" i="19"/>
  <c r="J128" i="19"/>
  <c r="J126" i="19"/>
  <c r="J124" i="19"/>
  <c r="J122" i="19"/>
  <c r="J120" i="19"/>
  <c r="J117" i="19"/>
  <c r="J116" i="19"/>
  <c r="J115" i="19"/>
  <c r="J114" i="19"/>
  <c r="J113" i="19"/>
  <c r="J112" i="19"/>
  <c r="J111" i="19"/>
  <c r="J104" i="19"/>
  <c r="J99" i="19"/>
  <c r="J98" i="19"/>
  <c r="J97" i="19"/>
  <c r="J96" i="19"/>
  <c r="J94" i="19"/>
  <c r="J93" i="19"/>
  <c r="J92" i="19"/>
  <c r="J91" i="19"/>
  <c r="J90" i="19"/>
  <c r="J88" i="19"/>
  <c r="J82" i="19"/>
  <c r="J80" i="19"/>
  <c r="J79" i="19"/>
  <c r="J78" i="19"/>
  <c r="J77" i="19"/>
  <c r="J75" i="19"/>
  <c r="J74" i="19"/>
  <c r="J73" i="19"/>
  <c r="J72" i="19"/>
  <c r="J70" i="19"/>
  <c r="J68" i="19"/>
  <c r="J67" i="19"/>
  <c r="J66" i="19"/>
  <c r="J65" i="19"/>
  <c r="J64" i="19"/>
  <c r="J63" i="19"/>
  <c r="J57" i="19"/>
  <c r="J56" i="19"/>
  <c r="J55" i="19"/>
  <c r="J54" i="19"/>
  <c r="J53" i="19"/>
  <c r="J51" i="19"/>
  <c r="J50" i="19"/>
  <c r="J49" i="19"/>
  <c r="J48" i="19"/>
  <c r="J47" i="19"/>
  <c r="J44" i="19"/>
  <c r="J61" i="19"/>
  <c r="J60" i="19"/>
  <c r="J59" i="19"/>
  <c r="J42" i="19"/>
  <c r="J40" i="19"/>
  <c r="J38" i="19"/>
  <c r="J37" i="19"/>
  <c r="J36" i="19"/>
  <c r="J35" i="19"/>
  <c r="J34" i="19"/>
  <c r="J33" i="19"/>
  <c r="J30" i="19"/>
  <c r="J28" i="19"/>
  <c r="J27" i="19"/>
  <c r="J26" i="19"/>
  <c r="J25" i="19"/>
  <c r="J24" i="19"/>
  <c r="J21" i="19"/>
  <c r="J20" i="19"/>
  <c r="J18" i="19"/>
  <c r="J17" i="19"/>
  <c r="J16" i="19"/>
  <c r="J15" i="19"/>
  <c r="J13" i="19"/>
  <c r="J12" i="19"/>
  <c r="J11" i="19"/>
  <c r="J10" i="19"/>
  <c r="J9" i="19"/>
  <c r="J6" i="19"/>
  <c r="J102" i="19" l="1"/>
  <c r="J106" i="19"/>
  <c r="J95" i="19"/>
  <c r="J103" i="19"/>
  <c r="J105" i="19"/>
  <c r="J107" i="19"/>
  <c r="J109" i="19"/>
  <c r="J110" i="19"/>
  <c r="J45" i="19"/>
  <c r="J76" i="19"/>
  <c r="J41" i="19"/>
  <c r="J31" i="19"/>
  <c r="J39" i="19"/>
  <c r="J52" i="19"/>
  <c r="J156" i="19" l="1"/>
</calcChain>
</file>

<file path=xl/sharedStrings.xml><?xml version="1.0" encoding="utf-8"?>
<sst xmlns="http://schemas.openxmlformats.org/spreadsheetml/2006/main" count="685" uniqueCount="333">
  <si>
    <t>Red. broj</t>
  </si>
  <si>
    <t>Reg. broj</t>
  </si>
  <si>
    <t>Šifra</t>
  </si>
  <si>
    <t>Autori</t>
  </si>
  <si>
    <t>Nakladnik</t>
  </si>
  <si>
    <t>Broj primjeraka (KOM)</t>
  </si>
  <si>
    <t>1. RAZRED</t>
  </si>
  <si>
    <t>2. RAZRED</t>
  </si>
  <si>
    <t>3. RAZRED</t>
  </si>
  <si>
    <t>4. RAZRED</t>
  </si>
  <si>
    <t>5. RAZRED</t>
  </si>
  <si>
    <t>Naziv udžbenika</t>
  </si>
  <si>
    <t>Vrsta izdanja</t>
  </si>
  <si>
    <t xml:space="preserve">6. RAZRED </t>
  </si>
  <si>
    <t xml:space="preserve">7. RAZRED      </t>
  </si>
  <si>
    <t xml:space="preserve">8. RAZRED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</si>
  <si>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</si>
  <si>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</si>
  <si>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</si>
  <si>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</si>
  <si>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</si>
  <si>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</si>
  <si>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</si>
  <si>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</si>
  <si>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</si>
  <si>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</si>
  <si>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</si>
  <si>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</si>
  <si>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</si>
  <si>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</si>
  <si>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</si>
  <si>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</si>
  <si>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</si>
  <si>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</si>
  <si>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Školska knjiga d.d.</t>
  </si>
  <si>
    <t>ISTRAŽUJEMO NAŠ SVIJET 1</t>
  </si>
  <si>
    <t>Alena Letina, Tamara Kisovar Ivanda, Ivan De Zan</t>
  </si>
  <si>
    <t>radni udžbenik</t>
  </si>
  <si>
    <t>Alfa d.d.</t>
  </si>
  <si>
    <t>ISTRAŽUJEMO NAŠ SVIJET 2</t>
  </si>
  <si>
    <t>Tamara Kisovar Ivanda, Alena Letina</t>
  </si>
  <si>
    <t>udžbenik prirode i društva s dodatnim digitalnim sadržajima u drugome razredu osnovne škole</t>
  </si>
  <si>
    <t>ISTRAŽUJEMO NAŠ SVIJET 3</t>
  </si>
  <si>
    <t>Alena Letina, Tamara Kisovar Ivanda, Zdenko Braičić</t>
  </si>
  <si>
    <t>udžbenik prirode i društva s dodatnim digitalnim sadržajima u trećem razredu osnovne škole</t>
  </si>
  <si>
    <t>Dubravka Težak, Marina Gabelica, Vesna Marjanović, Andrea Škribulja Horvat</t>
  </si>
  <si>
    <t>Profil Klett d.o.o.</t>
  </si>
  <si>
    <t>Natalija Stipetić Čus, Blanka Petrinec Fulir, Dražen Jerabek, Stanka Pinjuh, Dalia Finek Brezarić, Goran Jeličić</t>
  </si>
  <si>
    <t>Branka Antunović Piton, Marjana Kuliš, Ivana Matić, Natalija Zvelf</t>
  </si>
  <si>
    <t>udžbenik talijanskoga jezika s dodatnim digitalnim sadržajima u sedmom razredu osnovne škole, 4. godina učenja</t>
  </si>
  <si>
    <t>udžbenik biologije s dodatnim digitalnim sadržajima u osmom razredu osnovne škole</t>
  </si>
  <si>
    <t>Roko Vladušić, Sanda Šimičić, Miroslav Pernar</t>
  </si>
  <si>
    <t>Danijela Takač, Sandra Ivković, Senada Tuhtan, Iva Petričević, Ivana Zakanji, Tanja Paris, Mijo Dropuljić</t>
  </si>
  <si>
    <t>udžbenik za istraživačku nastavu fizike u osmom razredu osnovne škole</t>
  </si>
  <si>
    <t>KLIO 8</t>
  </si>
  <si>
    <t>Sanja Jakovljević Rogić, Dubravka Miklec, Graciella Prtajin</t>
  </si>
  <si>
    <t>udžbenik</t>
  </si>
  <si>
    <t>Josipa Blagus, Nataša Ljubić Klemše, Ana Flisar Odorčić, Ivana Ružić, Nikola Mihočka</t>
  </si>
  <si>
    <t>Mešihat Islamske zajednice u Hrvatskoj</t>
  </si>
  <si>
    <t>Ivica Pažin, Ante Pavlović</t>
  </si>
  <si>
    <t>Dubravka Novak, Silvia Venchiarutti, Kristina Huljev</t>
  </si>
  <si>
    <t>Alexa Mathias, Jasmina Troha</t>
  </si>
  <si>
    <t>Josipa Blagus, Nataša Ljubić Klemše, Ivana Ružić, Mario Stančić</t>
  </si>
  <si>
    <t>Anita Šojat</t>
  </si>
  <si>
    <t>Marijana Bastić, Valerija Begić, Ana Bakarić, Bernarda Kralj Golub</t>
  </si>
  <si>
    <t>Magdalena Babić, Nikolina Bubica, Stanko Leko, Zoran Dimovski, Mario Stančić, Ivana Ružić, Nikola Mihočka, Branko Vejnović</t>
  </si>
  <si>
    <t>Mirjana Novak, Barbara Sipina</t>
  </si>
  <si>
    <t>Alexa Mathias, Jasmina Troha, Andrea Tukša</t>
  </si>
  <si>
    <t>Josip Periš, Marina Šimić, Ivana Perčić</t>
  </si>
  <si>
    <t>Kršćanska sadašnjost</t>
  </si>
  <si>
    <t>Husret Hasanović</t>
  </si>
  <si>
    <t>Damir Bendelja, Žaklin Lukša, Emica Orešković, Monika Pavić, Nataša Pongrac, Renata Roščak</t>
  </si>
  <si>
    <t>Vladimir Paar, Sanja Martinko, Tanja Ćulibrk</t>
  </si>
  <si>
    <t>Ivana Kirin, Bojana Palijan, Marinko Uremović</t>
  </si>
  <si>
    <t>Miroslav Huzjak</t>
  </si>
  <si>
    <t>Marijana Martić, Gordana Ivančić, Anita Čupić, Marina Brničević Stanić, Jasminka Martinić Cezar</t>
  </si>
  <si>
    <t>Marijana Martić, Gordana Ivančić, Lorena Kuvačić Roje, Dubravka Tkalčec, Željana Lažeta</t>
  </si>
  <si>
    <t>Maja Mardešić</t>
  </si>
  <si>
    <t>udžbenik matematike</t>
  </si>
  <si>
    <t>Danijel Orešić, Igor Tišma, Ružica Vuk, Alenka Bujan</t>
  </si>
  <si>
    <t>KLIO 5</t>
  </si>
  <si>
    <t>Miroslav Huzjak, Kristina Horvat-Blažinović</t>
  </si>
  <si>
    <t>Branka Antunović Piton, Ariana Bogner Boroš, Predrag Brkić, Marjana Kuliš, Tibor Rodiger, Natalija Zvelf</t>
  </si>
  <si>
    <t>KLIO 6</t>
  </si>
  <si>
    <t>PRIRODA 6</t>
  </si>
  <si>
    <t>Udžbenik</t>
  </si>
  <si>
    <t>Martina Kosec, Romana Nikolić, Petra Ružić</t>
  </si>
  <si>
    <t>Branka Antunović Piton, Ariana Bogner Boroš, Predrag Brkić, Maja Karlo, Marjana Kuliš, Tibor Rodiger</t>
  </si>
  <si>
    <t>KLIO 7</t>
  </si>
  <si>
    <t>Valerija Begić, Marijana Bastić, Ana Bakarić, Bernarda Kralj Golub, Julijana Madaj Prpić</t>
  </si>
  <si>
    <t>KEMIJA 7</t>
  </si>
  <si>
    <t>Sanja Lukić, Ivana Marić Zerdun, Nataša Trenčevska, Marijan Varga, Sonja Rupčić Petelinc</t>
  </si>
  <si>
    <t>Ukorak s Isusom</t>
  </si>
  <si>
    <t>Mila Bulić, Gordana Kralj, Lidija Križanić, Karmen Hlad, Andreja Kovač, Andreja Kosorčić</t>
  </si>
  <si>
    <t>udžbenik prirode i društva u četvrtom razredu osnovne škole s dodatnim digitalnim sadržajima</t>
  </si>
  <si>
    <t>ISTRAŽUJEMO NAŠ SVIJET 4</t>
  </si>
  <si>
    <t>Tamara Kisovar Ivanda, Alena Letina, Zdenko Braičić</t>
  </si>
  <si>
    <t>Natalija Banov, Davor Brđanović, Sandra Frančišković, Sandra Ivančić, Eva Kirchmayer Bilić, Alenka Martinović, Darko Novosel, Tomislav Pehar</t>
  </si>
  <si>
    <t>Silvija Krpes</t>
  </si>
  <si>
    <t>SVIJET TEHNIKE 6</t>
  </si>
  <si>
    <t>udžbenik matematike s dodatnim digitalnim sadržajima u šestom razredu osnovne škole sa zadatcima za rješavanje, 1. i 2. dio</t>
  </si>
  <si>
    <t>Neka je Bog prvi</t>
  </si>
  <si>
    <t>Barbara Bruna Bonetto, Marcela Calabia, Natalia Cancellieri, Maria Letizia Galli, Matilde Martinez, Sara Ruth Talledo Hernandez</t>
  </si>
  <si>
    <t>Snježana Bakarić Palička, Sanja Ćorić Grgić, Ivana Križanac, Žaklin Lukša</t>
  </si>
  <si>
    <t>Charlotte Covill, Mary Charrington, Paul Shipton</t>
  </si>
  <si>
    <t>U Božjoj ljubavi</t>
  </si>
  <si>
    <t>Tihana Petković,Josip Šimunović, Suzana LipovacUdžbenik</t>
  </si>
  <si>
    <t>Glas Koncila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</si>
  <si>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</si>
  <si>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</si>
  <si>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Udžbenik za islamski vjeronauk</t>
  </si>
  <si>
    <t xml:space="preserve"> Emina Mešić i Alem Crnkić           </t>
  </si>
  <si>
    <t>U prijateljstvu s Bogom</t>
  </si>
  <si>
    <t>Tihana Petković,Josip Šimunović, Suzana Lipovac  Udžbenik</t>
  </si>
  <si>
    <t>E-SVIJET 2 : radni udžbenik informatike s dodatnim digitalnim sadržajima u drugom razredu osnovne škole</t>
  </si>
  <si>
    <t xml:space="preserve"> Emina Mešić</t>
  </si>
  <si>
    <t>radni udžbenik za 3. razred osnovne škole, 1. dio</t>
  </si>
  <si>
    <t>radni udžbenik za 3. razred osnovne škole, 2. dio</t>
  </si>
  <si>
    <t>DIP IN 3 : udžbenik engleskoga jezika s dodatnim digitalnim sadržajima u trećem razredu osnovne škole</t>
  </si>
  <si>
    <t>U ljubavi i pomirenju</t>
  </si>
  <si>
    <t>Ivica Pažin,, Ante Pavlović,Mirjana Džambo Šporec  Udžbenik</t>
  </si>
  <si>
    <t>E-SVIJET 3 : radni udžbenik informatike s dodatnim digitalnim sadržajima u trećem razredu osnovne škole</t>
  </si>
  <si>
    <t xml:space="preserve"> Udžbenik za Islamski vjeronauk</t>
  </si>
  <si>
    <t xml:space="preserve"> Melisa Arslani i Haris Opardija </t>
  </si>
  <si>
    <t xml:space="preserve"> Mešihat Islamske zajednice u Hrvatskoj</t>
  </si>
  <si>
    <t>SUPER MATEMATIKA ZA PRAVE TRAGAČE 4 : radni udžbenik za 4. razred osnovne škole, 1. dio</t>
  </si>
  <si>
    <t>Marijana Martić, Gordana Ivančić, Jadranka Dunatov, Marina Brničević Stanić, Jasminka Martinić Cezar</t>
  </si>
  <si>
    <t>SUPER MATEMATIKA ZA PRAVE TRAGAČE 4 : radni udžbenik za 4. razred osnovne škole, 2. dio</t>
  </si>
  <si>
    <t>DIP IN 4 : radni udžbenik engleskog jezika u četvrtom razredu osnovne škole, 4. godina učenja s dodatnim digitalnim sadržajima</t>
  </si>
  <si>
    <t>Suzana Ban, Dubravka Blažić</t>
  </si>
  <si>
    <t>Darovi vjere i zajedništva</t>
  </si>
  <si>
    <t>E-SVIJET 4 : radni udžbenik informatike s dodatnim digitalnim sadržajima u četvrtom razredu osnovne škole</t>
  </si>
  <si>
    <t>Allegro 4</t>
  </si>
  <si>
    <t>PAROLANDIA 1: radni udžbenik talijanskog jezika u četvrtom razredu osnovne škole, 1. godina učenja s dodatnim digitalnim sadržajima</t>
  </si>
  <si>
    <t>#DEUTSCH 1 : radni udžbenik njemačkog jezika u četvrtom razredu osnovne škole, 1. godina učenja s dodatnim digitalnim sadržajima</t>
  </si>
  <si>
    <t>Cap Sur 1, udžbenik</t>
  </si>
  <si>
    <t>Pauline Grazian, Gwendoline Le Ray, Stephanie Pace</t>
  </si>
  <si>
    <t>Anita Šojat, Vjekoslava Hrastović, Nada Marguš</t>
  </si>
  <si>
    <t>PRIRODA 5 : udžbenik iz prirode za peti razred osnovne škole</t>
  </si>
  <si>
    <t>Allegro 5</t>
  </si>
  <si>
    <t>MOJE BOJE 5 : udžbenik likovne kulture s dodatnim digitalnim sadržajima u petom razredu osnovne škole</t>
  </si>
  <si>
    <t>Bančić, Sonja i Matanić, Tina</t>
  </si>
  <si>
    <t>GEA 1 : udžbenik geografije s dodatnim digitalnim sadržajima u petom razredu osnovne škole</t>
  </si>
  <si>
    <t>#MOJPORTAL5 : udžbenik informatike s dodatnim digitalnim sadržajima u petom razredu osnovne škole</t>
  </si>
  <si>
    <t>SVIJET TEHNIKE 5</t>
  </si>
  <si>
    <t>Grupa autora</t>
  </si>
  <si>
    <t>Učitelju, gdje stanuješ?</t>
  </si>
  <si>
    <t xml:space="preserve">  Lamija Alili i Elmedina Mujkanović</t>
  </si>
  <si>
    <t>Hello, World 5</t>
  </si>
  <si>
    <t>Ragazzini.it 2</t>
  </si>
  <si>
    <t>Adosphere 1</t>
  </si>
  <si>
    <t>Maximal 2</t>
  </si>
  <si>
    <t>Reporteros internacionales 1</t>
  </si>
  <si>
    <t>NAŠ HRVATSKI 6 + SNAGA RIJEČI 6</t>
  </si>
  <si>
    <t>udžbenik i čitanka hrvatskog jezika s dodatnim digitalnim sadržajima u šestome razredu osnovne škole</t>
  </si>
  <si>
    <t xml:space="preserve">MATEMATIKA 6 </t>
  </si>
  <si>
    <t>Damir Bendelja, Doroteja Domjanović Horvat, Diana Garašić, Žaklin Lukša, Ines Budić, Đurđica Culjak, Marijana Gudić</t>
  </si>
  <si>
    <t>udžbenik prirode s dodatnim digitalnim sadržajima u šestom razredu osnovne škole</t>
  </si>
  <si>
    <t>Allegro 6</t>
  </si>
  <si>
    <t xml:space="preserve">MOJE BOJE 6  </t>
  </si>
  <si>
    <t>udžbenik likovne kulture s dodatnim digitalnim sadržajima u šestom razredu osnovne škole</t>
  </si>
  <si>
    <t>Brdal, Željko, Kaniški, Margarita i Rajković Toni</t>
  </si>
  <si>
    <t xml:space="preserve">GEA 2  </t>
  </si>
  <si>
    <t>Danijel Orešić, Igor Tišma, Ružica Vuk, Alenka Bujan, Predrag Kralj</t>
  </si>
  <si>
    <t>udžbenik geografije s dodatnim digitalnim sadržajima u šestom razredu osnovne škole</t>
  </si>
  <si>
    <t xml:space="preserve">#MOJPORTAL6  </t>
  </si>
  <si>
    <t>Magdalena Babić, Nikolina Bubica, Stanko Leko, Zoran Dimovski, Mario Stančić, Nikola Mihočka, Ivana Ružić, Branko Vejnović</t>
  </si>
  <si>
    <t>udžbenik informatike u šestom razredu osnovne škole</t>
  </si>
  <si>
    <t>Biram slobodu</t>
  </si>
  <si>
    <t>Udžbenik za Islamski vjeronauk</t>
  </si>
  <si>
    <t xml:space="preserve"> Aziz Hasanović i Vahid Hadžić</t>
  </si>
  <si>
    <t>Hello, Wold 6</t>
  </si>
  <si>
    <t>#Deutsch 3</t>
  </si>
  <si>
    <t>Ragazzini.it 3</t>
  </si>
  <si>
    <t> Nina Karković, Andreja Mrkonjić</t>
  </si>
  <si>
    <t>Adosphere 2</t>
  </si>
  <si>
    <t>Reporteros internacionales 2</t>
  </si>
  <si>
    <t>Marcela Calabia, Sonia Campos, Maria Letizia Gallo, Jorgelina Emilse San Pedro, Maria Signo Fuentes, Sara Ruth Talledo Hernande</t>
  </si>
  <si>
    <t>NAŠ HRVATSKI 7 + SNAGA RIJEČI 7</t>
  </si>
  <si>
    <t>Anđelka Rihtarić, Žana Majić, Vesna Samardžić;</t>
  </si>
  <si>
    <t>udžbenik i čitanka hrvatskog jezika s dodatnim digitalnim sadržajima u sedmome razredu osnovne škole</t>
  </si>
  <si>
    <t>MATEMATIKA 7 : udžbenik matematike s dodatnim digitalnim sadržajima u sedmom razredu osnovne škole sa zadatcima za rješavanje, 1. i 2. dio</t>
  </si>
  <si>
    <t xml:space="preserve">BIOLOGIJA 7 </t>
  </si>
  <si>
    <t>udžbenik iz biologije za sedmi razred osnovne škole</t>
  </si>
  <si>
    <t>udžbenik kemije s dodatnim digitalnim sadržajima u sedmom razredu osnovne škole</t>
  </si>
  <si>
    <t>FIZIKA OKO NAS 7 : udžbenik fizike s dodatnim digitalnim sadržajima u sedmom razredu osnovne škole</t>
  </si>
  <si>
    <t>Allegro 7</t>
  </si>
  <si>
    <t>OPAŽAM, OBLIKUJEM 7 : udžbenik iz likovne kulture za 7. razred osnovne škole</t>
  </si>
  <si>
    <t>Erdelja, Krešimir i Stojaković, Igor</t>
  </si>
  <si>
    <t>GEA 3 : udžbenik geografije u sedmom razredu osnovne škole s dodatnim digitalnim sadržajima</t>
  </si>
  <si>
    <t>#MOJPORTAL7 : udžbenik informatike u sedmom razredu osnovne škole</t>
  </si>
  <si>
    <t>TK 7- udzbenik tehničke k. Za 7.raz</t>
  </si>
  <si>
    <t xml:space="preserve">  Husret Hasanović</t>
  </si>
  <si>
    <t>Footsteps 3</t>
  </si>
  <si>
    <t>Dora Božanić, Olinka Breka, Ana Posnjak, Ivana Marinić</t>
  </si>
  <si>
    <t>Maximal 4</t>
  </si>
  <si>
    <t>udžbenik njemačkog jezika</t>
  </si>
  <si>
    <t>Ragazzini.it 4</t>
  </si>
  <si>
    <t>NAŠ HRVATSKI 8 + SNAGA RIJEČI 8</t>
  </si>
  <si>
    <t>Anđelka Rihtarić, Vesna Samardžić, Sanja Latin</t>
  </si>
  <si>
    <t>udžbenik i čitanka bilježnica hrvatskoga jezika u osmome razredu osnovne škole s dodatnim digitalnim sadržajima</t>
  </si>
  <si>
    <t>MATEMATIKA 8, I. I II. DIO</t>
  </si>
  <si>
    <t>Branka Antunović Piton, Ariana Bogner Boroš, Lahorka Havranek Bijuković, Predrag Brkić, Maja Karlo, Marjana Kuliš, Ivana Matić, Tibor Rodiger, Kristina Vučić</t>
  </si>
  <si>
    <t xml:space="preserve"> udžbenik matematike u osmom razredu osnovne škole sa zadatcima za rješavanje s dodatnim digitalnim sadržajima</t>
  </si>
  <si>
    <t>BIOLOGIJA 8</t>
  </si>
  <si>
    <t xml:space="preserve">KEMIJA 8 </t>
  </si>
  <si>
    <t>udžbenik kemije za osmi razred osnovne škole</t>
  </si>
  <si>
    <t xml:space="preserve">FIZIKA 8 </t>
  </si>
  <si>
    <t>Allegro 8</t>
  </si>
  <si>
    <t xml:space="preserve">LIKOVNA AVANTURA 8 </t>
  </si>
  <si>
    <t>udžbenik iz likovne kulture za osmi razred osnovne škole</t>
  </si>
  <si>
    <t>Erdelja, Kršimir i Stojković Igor</t>
  </si>
  <si>
    <t xml:space="preserve">GEA 4 </t>
  </si>
  <si>
    <t>udžbenik geografije u osmom razredu osnovne škole s dodatnim digitalnim sadržajima</t>
  </si>
  <si>
    <t>#MOJPORTAL8</t>
  </si>
  <si>
    <t>udžbenik informatike u osmom razredu osnovne škole</t>
  </si>
  <si>
    <t>TK 8 – udžbenik teh.k. za 8.raz.</t>
  </si>
  <si>
    <t xml:space="preserve"> Elvedin Posavljak</t>
  </si>
  <si>
    <t>Helo, World 8</t>
  </si>
  <si>
    <t>radni udžbenik engleskog jezika za osmi razred osnovne škole, osma godina učenja</t>
  </si>
  <si>
    <t>#Deutsch 5</t>
  </si>
  <si>
    <t>Prolandia 5</t>
  </si>
  <si>
    <t>Reporteros internacionales 3</t>
  </si>
  <si>
    <t>OSNOVNA ŠKOLA IVANA GUNDULIĆA - Djelomična integracija</t>
  </si>
  <si>
    <t>Sonja Ivić, Marija Krmpotić, Nina Pezelj, Marija Novosel</t>
  </si>
  <si>
    <t>Aleksandra Krampač-Grljušić, Snježana Bakarić Palička, Sanja Ćorić Grgić, Ivana Križanac, Žaklin Lukša</t>
  </si>
  <si>
    <t>udžbenik prirode i društva s dodatnim digitalnim sadržajima u prvom razredu osnovne škole</t>
  </si>
  <si>
    <t>ŠKRINJICA SLOVA I RIJEČI 3, PRVI DIO</t>
  </si>
  <si>
    <t>integrirani radni udžbenik iz hrvatskoga jezika za treći razred osnovne škole</t>
  </si>
  <si>
    <t>ŠKRINJICA SLOVA I RIJEČI 3, DRUGI DIO</t>
  </si>
  <si>
    <t>Jedinična cijena bez 
PDV-a (EUR)</t>
  </si>
  <si>
    <t>Ukupna cijena bez PDV-a (EUR)</t>
  </si>
  <si>
    <t xml:space="preserve">OSNOVNA ŠKOLA IVANA GUNDULIĆA </t>
  </si>
  <si>
    <t>PČELICA 1 - KOMPLET - početnica iz hrvatskog jezika s dodatnim digitalnim sadržajima u prvom razredu osnovne škole - 1. i 2. dio</t>
  </si>
  <si>
    <t>Sonja Ivić,Marija Krmpotić</t>
  </si>
  <si>
    <t>radna početnica hrvatskog jezika u prvom razredu osnovne škole</t>
  </si>
  <si>
    <t>Marijana Martić, Gordana Ivančić, Lorena Kovačić Roje, Esma Sarajčev, Dubravka Tkalčec</t>
  </si>
  <si>
    <t xml:space="preserve">radni udžbenik iz prirode i društva za prvi razred </t>
  </si>
  <si>
    <t>radni udžbenik za 2. razred osnovne škole, 1. dio</t>
  </si>
  <si>
    <t>radni udžbenik za 2. razred osnovne škole, 2. dio</t>
  </si>
  <si>
    <t xml:space="preserve">Moj sretni broj 3- udžbenik matematike u trećem razredu osnovne škole </t>
  </si>
  <si>
    <t>udžbenik za 3. razred osnovne škole</t>
  </si>
  <si>
    <t>SUPER MATEMATIKA ZA PRAVE TRAGAČE 3 -prvi dio</t>
  </si>
  <si>
    <t>SUPER MATEMATIKA ZA PRAVE TRAGAČE 3 - drugi dio</t>
  </si>
  <si>
    <t>ZLATNA VRATA 4, komplet 1. i 2. dio,</t>
  </si>
  <si>
    <t>Sonja Ivić, Marija Krmpotić,</t>
  </si>
  <si>
    <t>Eureka 4</t>
  </si>
  <si>
    <t>UDŽBENIK</t>
  </si>
  <si>
    <t>6058
6057</t>
  </si>
  <si>
    <t>NAŠ HRVATSKI 5 i SNAGA RIJEČI 5 - udžbenik iz jezika i čitanka iz hrvatskog jezika</t>
  </si>
  <si>
    <t>6125
6124</t>
  </si>
  <si>
    <t>MATEMATIKA 5, udžbenik sa zbirkom zadataka iz matematike 1. i 2 dio</t>
  </si>
  <si>
    <t>Bančić Sonja, Matanić Tina, Rumiha Dijana</t>
  </si>
  <si>
    <t>Nera Kovačić-Malbaša, Danijela Jugo-Superina</t>
  </si>
  <si>
    <t>ARBANAS, ŠEBALJ-MAČKIĆ, PODOBN</t>
  </si>
  <si>
    <t>BOŠKO JAGODIĆ, IVAN MRKONJIĆ, ĐURĐICA TOMIĆ PERUŠKO</t>
  </si>
  <si>
    <t>SVJETLOST RIJEČI 6, 1.DIO</t>
  </si>
  <si>
    <t>DRAGANIĆ, RUŽIĆ, STANČIĆ</t>
  </si>
  <si>
    <t>SVJETLOST RIJEČI 6, 2.DIO</t>
  </si>
  <si>
    <t>MOJA NAJDRAŽA GEOGRAFIJA 6, UDŽBENIK ZA 6 RAZRED</t>
  </si>
  <si>
    <t>BIOLOGIJA 7, RADNI UDŽBENIK</t>
  </si>
  <si>
    <t>MEŠTROVIĆ, KRALJEVIĆ, ČIČEK, KARAKAŠ</t>
  </si>
  <si>
    <t>Jasminka Vrban, Stanka Svetličić</t>
  </si>
  <si>
    <t>MOJA MATEMATIKA 4, 2.DIO</t>
  </si>
  <si>
    <t>MOJA NAJDRAŽA BIOLOGIJA 8</t>
  </si>
  <si>
    <t>KLETEČKI, NOVOSEL, KOVAČIĆ</t>
  </si>
  <si>
    <t>SNAGA RIJEČI I NAŠ HRVATSKI 6 : radni udžbenik za pomoć u učenju hrvatskoga jezika</t>
  </si>
  <si>
    <t>Jasminka Vrban, Gordana Lušić</t>
  </si>
  <si>
    <t>SNAGA RIJEČI I NAŠ HRVATSKI 7 : radni udžbenik za pomoć u učenju hrvatskoga jezika</t>
  </si>
  <si>
    <t>TROŠKOVNIK C - OBVEZNI UDŽBENICI ZA ŠK. GOD. 2024./2025. - OSNOVNA ŠKOLA IVANA GUNDULIĆA</t>
  </si>
  <si>
    <t>TROŠKOVNIK A- UKUPNO OBVEZNI UDŽBENICI ZA ŠK.GOD. 2024./2025. - OSNOVNA ŠKOLA IVANA GUNDULIĆA</t>
  </si>
  <si>
    <t>Početnica šaptalica 1- udžbenik za učenike s posebnim potrebama os 1. - 4. razreda</t>
  </si>
  <si>
    <t>V. Đurek</t>
  </si>
  <si>
    <t>ŠKOLSKA KNJIGA</t>
  </si>
  <si>
    <t>Moja mala matematika- Računajmo do 5 udžbenik za početno učenje matematike u osnovnoj školi</t>
  </si>
  <si>
    <t>Moja najdraža priroda I moje najdraže društvo 1</t>
  </si>
  <si>
    <t xml:space="preserve">RADNI UDŽBENIK ZA UČENJE </t>
  </si>
  <si>
    <t>ALKA SKRIPT</t>
  </si>
  <si>
    <t>Volim zavičaj 3</t>
  </si>
  <si>
    <t>Čagalj, Duvnjak, Petričević</t>
  </si>
  <si>
    <t>MOJA NAJDRAŽA MATEMATIKA 3, 2. DIO: RADNI UDŽBENIK ZA TREĆI RAZRED OSNOVNE ŠKOLE</t>
  </si>
  <si>
    <t>ALKA SCRIPT</t>
  </si>
  <si>
    <t>PROFIL KLET</t>
  </si>
  <si>
    <t xml:space="preserve">GEA 1 </t>
  </si>
  <si>
    <t>Orešić Tišma</t>
  </si>
  <si>
    <t>Snaga RIJEČI I NAŠ HRVATSKI JEZIK 5, RADNI UDŽBENIK ZA POMOĆ U UČENJU</t>
  </si>
  <si>
    <t>VRBan</t>
  </si>
  <si>
    <t>Super matematika za prave tragače 1 dio</t>
  </si>
  <si>
    <t>Super matematika za prave tragače 2 dio</t>
  </si>
  <si>
    <t>Eureka 1</t>
  </si>
  <si>
    <t>DIP IN 1 : udžbenik engleskoga jezika s dodatnim digitalnim sadržajima u prvom razredu osnovne škole</t>
  </si>
  <si>
    <t>SUPER MATEMATIKA ZA PRAVE TRAGAČE 2- 1. dio</t>
  </si>
  <si>
    <t>SUPER MATEMATIKA ZA PRAVE TRAGAČE 2- 2. dio</t>
  </si>
  <si>
    <t>PČELICA 2, I. I II. DIO : radni udžbenik hrvatskog jezika s dodatnim digitalnim sadržajima u drugom razredu osnovne škole, 1. i 2. dio.</t>
  </si>
  <si>
    <t>Sonja Ivić, Marija Krmpotić</t>
  </si>
  <si>
    <t>Školska knjiga</t>
  </si>
  <si>
    <t>ŠKRINJICA SLOVA I RIJEČI 2, PRVI DIO : integrirani radni udžbenik iz hrvatskoga jezika za drugi razred osnovne škole</t>
  </si>
  <si>
    <t>ŠKRINJICA SLOVA I RIJEČI 2, DRUGI DIO : integrirani radni udžbenik iz hrvatskoga jezika za drugi razred osnovne škole</t>
  </si>
  <si>
    <t>Alfa</t>
  </si>
  <si>
    <t>PRIRODA, DRUŠTVO I JA 2 : radni udžbenik iz prirode i društva za drugi razred osnovne škole</t>
  </si>
  <si>
    <t>LET'S EXPLORE 2 : Class book with eBook : udžbenik za engleski jezik, 2. razred osnovne škole, 2. godina učenja</t>
  </si>
  <si>
    <t>Oxford</t>
  </si>
  <si>
    <t>SVIJET RIJEČI 3, I. I II. DIO : integrirani radni udžbenik hrvatskoga jezika s dodatnim digitalnim sadržajima u trećem razredu osnovne škole - 1. dio i 2. dio</t>
  </si>
  <si>
    <t>Ankica Španić, Jadranka Jurić, Terezija Zokić, Benita Vladušić</t>
  </si>
  <si>
    <t>POGLED U SVIJET 3, TRAGOM PRIRODE I DRUŠTVA : radni udžbenik za 3. razred osnovne škole, 1. dio</t>
  </si>
  <si>
    <t>Nataša Svoboda Arnautov, Sanja Škreblin, Sanja Basta, Maja Jelić Kolar</t>
  </si>
  <si>
    <t>POGLED U SVIJET 3, TRAGOM PRIRODE I DRUŠTVA : radni udžbenik za 3. razred osnovne škole, 2. dio</t>
  </si>
  <si>
    <t>Profil Klett</t>
  </si>
  <si>
    <t>4. RAZRED - prilagođeni program</t>
  </si>
  <si>
    <t>ZLATNA VRATA 4, komplet 1. i 2. dio, integrirani radni udžbenik za pomoć u učenju hrvatskog jezika u četvrtom razredu osnovne škole s dodatnim digitalni sadržajima</t>
  </si>
  <si>
    <t>MOJ SRETNI BROJ 4, radni udžbenik za pomoć u učenju matematike u četvrtomrazredu osnovne škole s dodatnim digitalni sadržajima</t>
  </si>
  <si>
    <t>EUREKA 4, radni udžbenik za pomoć u učenju prirode i društva u četvrtom razredu osnovne škole s dodatnim digitalni sadržajima</t>
  </si>
  <si>
    <t>integrirani radni udžbenik za pomoć u učenju hrvatskog jezika u četvrtom razredu osnovne škole</t>
  </si>
  <si>
    <t>radni udžbenik za pomoć u učenju matematike u četvrtom razredu osnovne škole</t>
  </si>
  <si>
    <t>radni udžbenik za pomoć u učenju prirode i društva u četvrtom razredu osnovne škole</t>
  </si>
  <si>
    <t>MOJ SRETNI BROJ 4 : udžbenik matematike u četvrtom razredu osnovne škole s dodatnim digitalnim sadržajima</t>
  </si>
  <si>
    <t>KLIO 6 (udžbenik za pomoć u učenju povijesti u šestom razredu osnovne škole s dodatnim digitalnim sadržajima)</t>
  </si>
  <si>
    <t>Adosphere 3</t>
  </si>
  <si>
    <t>PUT U PROŠLOST 8 : udžbenik s radnom bilježnicom za učenike sa smetnjama u razvoju</t>
  </si>
  <si>
    <t>Alka script</t>
  </si>
  <si>
    <t>MOJA NAJDRAŽA KEMIJA 8 : udžbenik kemije za 8. razred osnovne škole</t>
  </si>
  <si>
    <t>Nikolina Bekić, Andrea Pehar, Julian Hiti</t>
  </si>
  <si>
    <t>BIOLOGIJA 8 : udžbenik za pomoć u učenju biologije u osmom razredu osnovne škole</t>
  </si>
  <si>
    <t>Damir Bendelja, Nataša Pongrac</t>
  </si>
  <si>
    <t>PRIRODA 6 : udžbenik za pomoć u učenju prirode u šestom razredu osnovne škole</t>
  </si>
  <si>
    <t>Đurđica Culjak, Marijana Gudić</t>
  </si>
  <si>
    <t>KLIO 5 : udžbenik za pomoć u učenju povijesti u petom razredu osnovne škole s dodatnim digitalnim sadržajima</t>
  </si>
  <si>
    <t>Sonja Bančić, Tina Matanić, Dijana Rumiha</t>
  </si>
  <si>
    <t>PČELICA 2 : radna početnica za pomoć u učenju hrvatskog jezika u drugom razredu osnovne škole, 1. i 2. dio s dodatnim digitalnim sadržajima</t>
  </si>
  <si>
    <t>Sonja Ivić, Marija Krmpotić, Jelena Utješinović, Ela Ivanišević, Gordana Miota Plešnik</t>
  </si>
  <si>
    <t>SUPER MATEMATIKA ZA PRAVE TRAGAČE 2, 1. DIO : radni udžbenik s prilagođenim sadržajem za 2. razred osnovne škole</t>
  </si>
  <si>
    <t>Marijana Martić, Gordana Ivančić, Anita Čupić, Jasminka Martinić Cezar, Marina Brničević Stanić</t>
  </si>
  <si>
    <t>SUPER MATEMATIKA ZA PRAVE TRAGAČE 2, 2. DIO : radni udžbenik s prilagođenim sadržajem za 2.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</si>
</sst>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-* #,##0.00\ _k_n_-;\-* #,##0.00\ _k_n_-;_-* \-??\ _k_n_-;_-@_-"/>
    <numFmt numFmtId="166" formatCode="_(* #,##0.00_);_(* \(#,##0.00\);_(* &quot;-&quot;??_);_(@_)"/>
    <numFmt numFmtId="167" formatCode="_(* #,##0.00_);_(* \(#,##0.00\);_(* \-??_);_(@_)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" fillId="0" borderId="0"/>
    <xf numFmtId="165" fontId="4" fillId="0" borderId="0" applyBorder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16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2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Border="0" applyProtection="0"/>
    <xf numFmtId="165" fontId="1" fillId="0" borderId="0" applyBorder="0" applyProtection="0"/>
    <xf numFmtId="0" fontId="15" fillId="0" borderId="0"/>
    <xf numFmtId="43" fontId="4" fillId="0" borderId="0" applyFont="0" applyFill="0" applyBorder="0" applyAlignment="0" applyProtection="0"/>
    <xf numFmtId="165" fontId="1" fillId="0" borderId="0" applyBorder="0" applyProtection="0"/>
    <xf numFmtId="0" fontId="1" fillId="0" borderId="0"/>
    <xf numFmtId="0" fontId="16" fillId="0" borderId="0"/>
    <xf numFmtId="167" fontId="1" fillId="0" borderId="0" applyBorder="0" applyProtection="0"/>
    <xf numFmtId="165" fontId="1" fillId="0" borderId="0" applyBorder="0" applyProtection="0"/>
    <xf numFmtId="164" fontId="1" fillId="0" borderId="0" applyFont="0" applyFill="0" applyBorder="0" applyAlignment="0" applyProtection="0"/>
    <xf numFmtId="0" fontId="11" fillId="0" borderId="0"/>
  </cellStyleXfs>
  <cellXfs count="114">
    <xf numFmtId="0" fontId="0" fillId="0" borderId="0" xfId="0"/>
    <xf numFmtId="1" fontId="1" fillId="0" borderId="4" xfId="3" applyNumberForma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 readingOrder="1"/>
    </xf>
    <xf numFmtId="0" fontId="7" fillId="0" borderId="4" xfId="1" applyFont="1" applyBorder="1" applyAlignment="1">
      <alignment horizontal="center" vertical="center" readingOrder="1"/>
    </xf>
    <xf numFmtId="0" fontId="9" fillId="0" borderId="0" xfId="1" applyFont="1"/>
    <xf numFmtId="0" fontId="14" fillId="0" borderId="4" xfId="1" applyFont="1" applyBorder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1" fillId="0" borderId="4" xfId="0" applyFont="1" applyBorder="1" applyAlignment="1">
      <alignment wrapText="1"/>
    </xf>
    <xf numFmtId="0" fontId="1" fillId="0" borderId="0" xfId="1"/>
    <xf numFmtId="0" fontId="5" fillId="0" borderId="4" xfId="1" applyFont="1" applyBorder="1" applyAlignment="1">
      <alignment horizontal="center" vertical="center"/>
    </xf>
    <xf numFmtId="0" fontId="6" fillId="0" borderId="0" xfId="1" applyFont="1"/>
    <xf numFmtId="1" fontId="8" fillId="0" borderId="4" xfId="1" applyNumberFormat="1" applyFont="1" applyBorder="1" applyAlignment="1" applyProtection="1">
      <alignment horizontal="center" vertical="center" wrapText="1"/>
      <protection locked="0"/>
    </xf>
    <xf numFmtId="49" fontId="6" fillId="0" borderId="0" xfId="3" applyNumberFormat="1" applyFont="1"/>
    <xf numFmtId="0" fontId="6" fillId="0" borderId="0" xfId="1" applyFont="1" applyAlignment="1">
      <alignment wrapText="1"/>
    </xf>
    <xf numFmtId="0" fontId="6" fillId="0" borderId="0" xfId="1" applyFont="1" applyAlignment="1">
      <alignment horizontal="left"/>
    </xf>
    <xf numFmtId="0" fontId="7" fillId="4" borderId="1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wrapText="1"/>
    </xf>
    <xf numFmtId="1" fontId="8" fillId="6" borderId="4" xfId="3" applyNumberFormat="1" applyFont="1" applyFill="1" applyBorder="1" applyAlignment="1">
      <alignment vertical="center"/>
    </xf>
    <xf numFmtId="1" fontId="8" fillId="6" borderId="4" xfId="3" applyNumberFormat="1" applyFont="1" applyFill="1" applyBorder="1" applyAlignment="1">
      <alignment horizontal="center" vertical="center"/>
    </xf>
    <xf numFmtId="0" fontId="10" fillId="0" borderId="4" xfId="19" applyFont="1" applyBorder="1" applyAlignment="1" applyProtection="1">
      <alignment horizontal="left" vertical="center" wrapText="1" readingOrder="1"/>
      <protection locked="0"/>
    </xf>
    <xf numFmtId="0" fontId="10" fillId="0" borderId="4" xfId="19" applyFont="1" applyBorder="1" applyAlignment="1" applyProtection="1">
      <alignment vertical="center" wrapText="1" readingOrder="1"/>
      <protection locked="0"/>
    </xf>
    <xf numFmtId="49" fontId="10" fillId="0" borderId="4" xfId="19" applyNumberFormat="1" applyFont="1" applyBorder="1" applyAlignment="1" applyProtection="1">
      <alignment horizontal="center" vertical="center" wrapText="1" readingOrder="1"/>
      <protection locked="0"/>
    </xf>
    <xf numFmtId="4" fontId="1" fillId="0" borderId="4" xfId="4" applyNumberFormat="1" applyFont="1" applyFill="1" applyBorder="1" applyAlignment="1">
      <alignment horizontal="right" vertical="center"/>
    </xf>
    <xf numFmtId="1" fontId="8" fillId="6" borderId="2" xfId="3" applyNumberFormat="1" applyFont="1" applyFill="1" applyBorder="1" applyAlignment="1">
      <alignment horizontal="center" vertical="center"/>
    </xf>
    <xf numFmtId="1" fontId="8" fillId="6" borderId="2" xfId="3" applyNumberFormat="1" applyFont="1" applyFill="1" applyBorder="1" applyAlignment="1">
      <alignment vertical="center"/>
    </xf>
    <xf numFmtId="0" fontId="10" fillId="0" borderId="4" xfId="1" applyFont="1" applyBorder="1" applyAlignment="1" applyProtection="1">
      <alignment horizontal="left" vertical="center" wrapText="1" readingOrder="1"/>
      <protection locked="0"/>
    </xf>
    <xf numFmtId="0" fontId="10" fillId="0" borderId="4" xfId="1" applyFont="1" applyBorder="1" applyAlignment="1" applyProtection="1">
      <alignment vertical="center" wrapText="1" readingOrder="1"/>
      <protection locked="0"/>
    </xf>
    <xf numFmtId="0" fontId="5" fillId="0" borderId="4" xfId="1" applyFont="1" applyBorder="1" applyAlignment="1">
      <alignment wrapText="1"/>
    </xf>
    <xf numFmtId="4" fontId="8" fillId="6" borderId="4" xfId="4" applyNumberFormat="1" applyFont="1" applyFill="1" applyBorder="1" applyAlignment="1">
      <alignment vertical="center"/>
    </xf>
    <xf numFmtId="4" fontId="8" fillId="6" borderId="4" xfId="4" applyNumberFormat="1" applyFont="1" applyFill="1" applyBorder="1" applyAlignment="1">
      <alignment horizontal="center" vertical="center"/>
    </xf>
    <xf numFmtId="0" fontId="10" fillId="0" borderId="4" xfId="1" applyFont="1" applyBorder="1" applyAlignment="1">
      <alignment wrapText="1"/>
    </xf>
    <xf numFmtId="49" fontId="1" fillId="3" borderId="4" xfId="1" applyNumberFormat="1" applyFill="1" applyBorder="1" applyAlignment="1">
      <alignment vertical="center" wrapText="1" readingOrder="1"/>
    </xf>
    <xf numFmtId="1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4" applyNumberFormat="1" applyFont="1" applyFill="1" applyAlignment="1">
      <alignment horizontal="right" vertical="center"/>
    </xf>
    <xf numFmtId="0" fontId="1" fillId="0" borderId="0" xfId="0" applyFont="1" applyAlignment="1">
      <alignment wrapText="1"/>
    </xf>
    <xf numFmtId="4" fontId="3" fillId="0" borderId="4" xfId="24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 readingOrder="1"/>
    </xf>
    <xf numFmtId="0" fontId="8" fillId="5" borderId="4" xfId="1" applyFont="1" applyFill="1" applyBorder="1" applyAlignment="1">
      <alignment readingOrder="1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vertical="center" wrapText="1"/>
    </xf>
    <xf numFmtId="0" fontId="10" fillId="0" borderId="4" xfId="19" applyFont="1" applyBorder="1" applyAlignment="1" applyProtection="1">
      <alignment horizontal="center" wrapText="1" readingOrder="1"/>
      <protection locked="0"/>
    </xf>
    <xf numFmtId="1" fontId="1" fillId="0" borderId="4" xfId="1" applyNumberFormat="1" applyBorder="1" applyAlignment="1">
      <alignment horizontal="center" readingOrder="1"/>
    </xf>
    <xf numFmtId="0" fontId="1" fillId="0" borderId="4" xfId="1" applyBorder="1" applyAlignment="1">
      <alignment vertical="center" wrapText="1" readingOrder="1"/>
    </xf>
    <xf numFmtId="49" fontId="1" fillId="0" borderId="4" xfId="1" applyNumberFormat="1" applyBorder="1" applyAlignment="1">
      <alignment vertical="center" wrapText="1" readingOrder="1"/>
    </xf>
    <xf numFmtId="0" fontId="1" fillId="2" borderId="4" xfId="1" applyFill="1" applyBorder="1" applyAlignment="1">
      <alignment horizontal="center"/>
    </xf>
    <xf numFmtId="0" fontId="1" fillId="2" borderId="4" xfId="1" applyFill="1" applyBorder="1" applyAlignment="1">
      <alignment wrapText="1"/>
    </xf>
    <xf numFmtId="0" fontId="10" fillId="0" borderId="4" xfId="0" applyFont="1" applyBorder="1" applyAlignment="1" applyProtection="1">
      <alignment horizontal="center" wrapText="1" readingOrder="1"/>
      <protection locked="0"/>
    </xf>
    <xf numFmtId="0" fontId="10" fillId="0" borderId="4" xfId="0" applyFont="1" applyBorder="1" applyAlignment="1" applyProtection="1">
      <alignment horizontal="left" vertical="center" wrapText="1" readingOrder="1"/>
      <protection locked="0"/>
    </xf>
    <xf numFmtId="0" fontId="10" fillId="0" borderId="4" xfId="0" applyFont="1" applyBorder="1" applyAlignment="1" applyProtection="1">
      <alignment vertical="center" wrapText="1" readingOrder="1"/>
      <protection locked="0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1" fillId="2" borderId="6" xfId="1" applyFill="1" applyBorder="1" applyAlignment="1">
      <alignment vertical="center"/>
    </xf>
    <xf numFmtId="0" fontId="1" fillId="3" borderId="4" xfId="1" applyFill="1" applyBorder="1" applyAlignment="1">
      <alignment vertical="center" wrapText="1" readingOrder="1"/>
    </xf>
    <xf numFmtId="1" fontId="1" fillId="0" borderId="4" xfId="3" applyNumberFormat="1" applyBorder="1" applyAlignment="1">
      <alignment horizontal="left"/>
    </xf>
    <xf numFmtId="0" fontId="1" fillId="7" borderId="7" xfId="0" applyFont="1" applyFill="1" applyBorder="1" applyAlignment="1">
      <alignment horizontal="center" vertical="center" readingOrder="1"/>
    </xf>
    <xf numFmtId="0" fontId="1" fillId="7" borderId="7" xfId="0" applyFont="1" applyFill="1" applyBorder="1" applyAlignment="1">
      <alignment vertical="center" wrapText="1" readingOrder="1"/>
    </xf>
    <xf numFmtId="0" fontId="10" fillId="0" borderId="4" xfId="1" applyFont="1" applyBorder="1" applyAlignment="1">
      <alignment horizontal="center" wrapText="1" readingOrder="1"/>
    </xf>
    <xf numFmtId="0" fontId="1" fillId="0" borderId="4" xfId="1" applyBorder="1" applyAlignment="1">
      <alignment horizontal="center"/>
    </xf>
    <xf numFmtId="0" fontId="10" fillId="0" borderId="4" xfId="1" applyFont="1" applyBorder="1" applyAlignment="1">
      <alignment horizontal="center" wrapText="1"/>
    </xf>
    <xf numFmtId="0" fontId="10" fillId="0" borderId="4" xfId="1" applyFont="1" applyBorder="1" applyAlignment="1">
      <alignment horizontal="center"/>
    </xf>
    <xf numFmtId="0" fontId="10" fillId="0" borderId="4" xfId="1" applyFont="1" applyBorder="1" applyAlignment="1">
      <alignment horizontal="center" readingOrder="1"/>
    </xf>
    <xf numFmtId="0" fontId="1" fillId="0" borderId="4" xfId="1" applyBorder="1" applyAlignment="1">
      <alignment horizontal="center" readingOrder="1"/>
    </xf>
    <xf numFmtId="1" fontId="1" fillId="3" borderId="4" xfId="1" applyNumberFormat="1" applyFill="1" applyBorder="1" applyAlignment="1">
      <alignment horizontal="center" readingOrder="1"/>
    </xf>
    <xf numFmtId="0" fontId="1" fillId="2" borderId="4" xfId="1" applyFill="1" applyBorder="1" applyAlignment="1">
      <alignment horizontal="right"/>
    </xf>
    <xf numFmtId="0" fontId="10" fillId="0" borderId="4" xfId="1" applyFont="1" applyBorder="1" applyAlignment="1">
      <alignment horizontal="right" wrapText="1"/>
    </xf>
    <xf numFmtId="0" fontId="1" fillId="0" borderId="4" xfId="1" applyBorder="1" applyAlignment="1">
      <alignment horizontal="right"/>
    </xf>
    <xf numFmtId="1" fontId="1" fillId="3" borderId="4" xfId="1" applyNumberFormat="1" applyFill="1" applyBorder="1" applyAlignment="1">
      <alignment horizontal="right" readingOrder="1"/>
    </xf>
    <xf numFmtId="0" fontId="8" fillId="0" borderId="0" xfId="1" applyFont="1" applyAlignment="1">
      <alignment readingOrder="1"/>
    </xf>
    <xf numFmtId="0" fontId="8" fillId="0" borderId="0" xfId="1" applyFont="1" applyAlignment="1">
      <alignment horizontal="center" readingOrder="1"/>
    </xf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/>
    <xf numFmtId="0" fontId="5" fillId="0" borderId="4" xfId="1" applyFont="1" applyBorder="1" applyAlignment="1">
      <alignment horizontal="center"/>
    </xf>
    <xf numFmtId="1" fontId="5" fillId="0" borderId="4" xfId="0" applyNumberFormat="1" applyFont="1" applyBorder="1"/>
    <xf numFmtId="1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wrapText="1"/>
    </xf>
    <xf numFmtId="0" fontId="7" fillId="4" borderId="2" xfId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/>
    </xf>
    <xf numFmtId="1" fontId="1" fillId="0" borderId="4" xfId="3" applyNumberFormat="1" applyBorder="1" applyAlignment="1" applyProtection="1">
      <alignment horizontal="center" vertical="center"/>
      <protection locked="0"/>
    </xf>
    <xf numFmtId="2" fontId="1" fillId="0" borderId="4" xfId="3" applyNumberFormat="1" applyBorder="1" applyAlignment="1" applyProtection="1">
      <alignment horizontal="center" vertical="center"/>
      <protection locked="0"/>
    </xf>
    <xf numFmtId="1" fontId="1" fillId="0" borderId="4" xfId="1" applyNumberForma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1" fontId="1" fillId="0" borderId="4" xfId="1" applyNumberFormat="1" applyBorder="1" applyAlignment="1" applyProtection="1">
      <alignment horizontal="center" vertical="center" wrapText="1"/>
      <protection locked="0"/>
    </xf>
    <xf numFmtId="0" fontId="1" fillId="2" borderId="4" xfId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" fontId="8" fillId="6" borderId="4" xfId="3" applyNumberFormat="1" applyFont="1" applyFill="1" applyBorder="1" applyAlignment="1">
      <alignment horizontal="left" vertical="center"/>
    </xf>
    <xf numFmtId="1" fontId="8" fillId="6" borderId="1" xfId="3" applyNumberFormat="1" applyFont="1" applyFill="1" applyBorder="1" applyAlignment="1">
      <alignment horizontal="left" vertical="center"/>
    </xf>
    <xf numFmtId="4" fontId="8" fillId="6" borderId="4" xfId="4" applyNumberFormat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/>
    </xf>
    <xf numFmtId="1" fontId="8" fillId="6" borderId="4" xfId="3" applyNumberFormat="1" applyFont="1" applyFill="1" applyBorder="1" applyAlignment="1">
      <alignment horizontal="right" vertical="center"/>
    </xf>
    <xf numFmtId="1" fontId="8" fillId="6" borderId="3" xfId="3" applyNumberFormat="1" applyFont="1" applyFill="1" applyBorder="1" applyAlignment="1">
      <alignment horizontal="right" vertical="center"/>
    </xf>
    <xf numFmtId="4" fontId="8" fillId="6" borderId="4" xfId="4" applyNumberFormat="1" applyFont="1" applyFill="1" applyBorder="1" applyAlignment="1">
      <alignment horizontal="right" vertical="center"/>
    </xf>
    <xf numFmtId="49" fontId="1" fillId="0" borderId="4" xfId="1" applyNumberFormat="1" applyBorder="1" applyAlignment="1">
      <alignment horizontal="center" vertical="center" wrapText="1" readingOrder="1"/>
    </xf>
    <xf numFmtId="0" fontId="1" fillId="2" borderId="4" xfId="1" applyFill="1" applyBorder="1" applyAlignment="1">
      <alignment horizontal="center" wrapText="1"/>
    </xf>
    <xf numFmtId="1" fontId="8" fillId="5" borderId="3" xfId="0" applyNumberFormat="1" applyFont="1" applyFill="1" applyBorder="1" applyAlignment="1">
      <alignment horizontal="center" vertical="center"/>
    </xf>
    <xf numFmtId="4" fontId="8" fillId="5" borderId="4" xfId="0" applyNumberFormat="1" applyFont="1" applyFill="1" applyBorder="1" applyAlignment="1">
      <alignment horizontal="right" vertical="center"/>
    </xf>
    <xf numFmtId="0" fontId="1" fillId="0" borderId="4" xfId="0" applyFont="1" applyBorder="1"/>
    <xf numFmtId="1" fontId="1" fillId="0" borderId="4" xfId="3" applyNumberFormat="1" applyFont="1" applyBorder="1" applyAlignment="1">
      <alignment horizontal="center" vertical="center"/>
    </xf>
    <xf numFmtId="1" fontId="1" fillId="0" borderId="4" xfId="1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/>
    </xf>
    <xf numFmtId="49" fontId="1" fillId="0" borderId="4" xfId="1" applyNumberFormat="1" applyFont="1" applyBorder="1" applyAlignment="1">
      <alignment horizontal="center" vertical="center" wrapText="1" readingOrder="1"/>
    </xf>
    <xf numFmtId="0" fontId="1" fillId="2" borderId="8" xfId="1" applyFill="1" applyBorder="1" applyAlignment="1">
      <alignment vertical="center"/>
    </xf>
    <xf numFmtId="1" fontId="1" fillId="0" borderId="4" xfId="1" applyNumberForma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>
      <alignment horizontal="right" vertical="center"/>
    </xf>
    <xf numFmtId="1" fontId="8" fillId="5" borderId="2" xfId="0" applyNumberFormat="1" applyFont="1" applyFill="1" applyBorder="1" applyAlignment="1">
      <alignment horizontal="right" vertical="center"/>
    </xf>
    <xf numFmtId="1" fontId="8" fillId="5" borderId="3" xfId="0" applyNumberFormat="1" applyFont="1" applyFill="1" applyBorder="1" applyAlignment="1">
      <alignment horizontal="right" vertical="center"/>
    </xf>
  </cellXfs>
  <cellStyles count="31">
    <cellStyle name="Comma 2" xfId="2" xr:uid="{00000000-0005-0000-0000-000000000000}"/>
    <cellStyle name="Comma 2 2" xfId="4" xr:uid="{00000000-0005-0000-0000-000001000000}"/>
    <cellStyle name="Comma 2 2 2" xfId="21" xr:uid="{3209AD24-AF9A-42EC-A334-5FA326C9550E}"/>
    <cellStyle name="Comma 2 3" xfId="17" xr:uid="{DBF7CED9-E4FB-42C2-A43B-0A0820DB52A5}"/>
    <cellStyle name="Comma 2 3 2" xfId="24" xr:uid="{12A2BC25-410F-46AC-812C-70E20CAF14B5}"/>
    <cellStyle name="Comma 3" xfId="5" xr:uid="{00000000-0005-0000-0000-000002000000}"/>
    <cellStyle name="Comma 3 2" xfId="6" xr:uid="{00000000-0005-0000-0000-000003000000}"/>
    <cellStyle name="Comma 3 2 2" xfId="27" xr:uid="{AB92778B-9232-4285-AE77-96D44BF4539E}"/>
    <cellStyle name="Comma 3 3" xfId="20" xr:uid="{42BE103E-45FA-41A4-A526-C2E1B4A52D73}"/>
    <cellStyle name="Comma 3 4" xfId="23" xr:uid="{DE6FC1B3-DCC8-4D12-A20B-27AE4FF045DB}"/>
    <cellStyle name="Comma 3 4 2" xfId="28" xr:uid="{2963C55F-6DA1-4CFE-9EEF-A71E7E90274E}"/>
    <cellStyle name="Comma 4" xfId="15" xr:uid="{00000000-0005-0000-0000-000004000000}"/>
    <cellStyle name="Comma 5" xfId="29" xr:uid="{6E5C792E-3F6C-47DE-96FC-A8F5416B25CF}"/>
    <cellStyle name="Currency 2" xfId="16" xr:uid="{00000000-0005-0000-0000-000005000000}"/>
    <cellStyle name="Currency 3" xfId="18" xr:uid="{B85F562E-98E2-4A05-8FD1-8133BCA9868C}"/>
    <cellStyle name="Normal" xfId="0" builtinId="0"/>
    <cellStyle name="Normal 10" xfId="10" xr:uid="{00000000-0005-0000-0000-000007000000}"/>
    <cellStyle name="Normal 11" xfId="13" xr:uid="{00000000-0005-0000-0000-000008000000}"/>
    <cellStyle name="Normal 11 2" xfId="30" xr:uid="{9DAEAF3E-1F83-4ABC-9514-BA29AF131DD7}"/>
    <cellStyle name="Normal 2" xfId="1" xr:uid="{00000000-0005-0000-0000-000009000000}"/>
    <cellStyle name="Normal 2 2 2" xfId="25" xr:uid="{6ADA9BB4-61FA-4412-B57D-B8DDF72E8756}"/>
    <cellStyle name="Normal 2_Katalog knjiga" xfId="3" xr:uid="{00000000-0005-0000-0000-00000A000000}"/>
    <cellStyle name="Normal 3" xfId="7" xr:uid="{00000000-0005-0000-0000-00000B000000}"/>
    <cellStyle name="Normal 4" xfId="14" xr:uid="{00000000-0005-0000-0000-00000C000000}"/>
    <cellStyle name="Normal 5" xfId="8" xr:uid="{00000000-0005-0000-0000-00000D000000}"/>
    <cellStyle name="Normal 6" xfId="22" xr:uid="{B7F47161-C0EF-4BD5-A6BF-1D32FDB889D8}"/>
    <cellStyle name="Normal 6 2" xfId="26" xr:uid="{00724859-7D31-4373-BCB6-44EFB4D767FC}"/>
    <cellStyle name="Normal 7" xfId="9" xr:uid="{00000000-0005-0000-0000-00000E000000}"/>
    <cellStyle name="Normal 8" xfId="12" xr:uid="{00000000-0005-0000-0000-00000F000000}"/>
    <cellStyle name="Normal 9" xfId="11" xr:uid="{00000000-0005-0000-0000-000010000000}"/>
    <cellStyle name="Normalno 2" xfId="19" xr:uid="{CACD8315-8FC2-474B-BD95-3A37E5A18B67}"/>
  </cellStyles>
  <dxfs count="0"/>
  <tableStyles count="0" defaultTableStyle="TableStyleMedium2" defaultPivotStyle="PivotStyleLight16"/>
  <colors>
    <mruColors>
      <color rgb="FFF1D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E351-371A-470C-A55E-4E12137D8BFD}">
  <sheetPr>
    <tabColor theme="5" tint="0.39997558519241921"/>
    <pageSetUpPr fitToPage="1"/>
  </sheetPr>
  <dimension ref="A1:J156"/>
  <sheetViews>
    <sheetView showGridLines="0" tabSelected="1" zoomScale="90" zoomScaleNormal="9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1" sqref="H1:J1048576"/>
    </sheetView>
  </sheetViews>
  <sheetFormatPr defaultRowHeight="12.75" x14ac:dyDescent="0.2"/>
  <cols>
    <col min="1" max="1" width="5.140625" style="6" customWidth="1"/>
    <col min="2" max="2" width="6.28515625" style="70" customWidth="1"/>
    <col min="3" max="3" width="7.42578125" style="71" customWidth="1"/>
    <col min="4" max="4" width="55" style="7" customWidth="1"/>
    <col min="5" max="5" width="62.7109375" style="7" customWidth="1"/>
    <col min="6" max="6" width="56.5703125" style="7" customWidth="1"/>
    <col min="7" max="7" width="23.85546875" style="8" customWidth="1"/>
    <col min="8" max="8" width="11.140625" style="35" hidden="1" customWidth="1"/>
    <col min="9" max="9" width="13.7109375" style="35" hidden="1" customWidth="1"/>
    <col min="10" max="10" width="13.140625" style="36" hidden="1" customWidth="1"/>
    <col min="11" max="255" width="9.140625" style="12"/>
    <col min="256" max="256" width="5" style="12" customWidth="1"/>
    <col min="257" max="257" width="7.28515625" style="12" bestFit="1" customWidth="1"/>
    <col min="258" max="258" width="7.28515625" style="12" customWidth="1"/>
    <col min="259" max="259" width="47.42578125" style="12" customWidth="1"/>
    <col min="260" max="260" width="42.5703125" style="12" customWidth="1"/>
    <col min="261" max="261" width="56.5703125" style="12" customWidth="1"/>
    <col min="262" max="262" width="32.5703125" style="12" bestFit="1" customWidth="1"/>
    <col min="263" max="263" width="9" style="12" customWidth="1"/>
    <col min="264" max="264" width="11" style="12" customWidth="1"/>
    <col min="265" max="265" width="11.140625" style="12" customWidth="1"/>
    <col min="266" max="511" width="9.140625" style="12"/>
    <col min="512" max="512" width="5" style="12" customWidth="1"/>
    <col min="513" max="513" width="7.28515625" style="12" bestFit="1" customWidth="1"/>
    <col min="514" max="514" width="7.28515625" style="12" customWidth="1"/>
    <col min="515" max="515" width="47.42578125" style="12" customWidth="1"/>
    <col min="516" max="516" width="42.5703125" style="12" customWidth="1"/>
    <col min="517" max="517" width="56.5703125" style="12" customWidth="1"/>
    <col min="518" max="518" width="32.5703125" style="12" bestFit="1" customWidth="1"/>
    <col min="519" max="519" width="9" style="12" customWidth="1"/>
    <col min="520" max="520" width="11" style="12" customWidth="1"/>
    <col min="521" max="521" width="11.140625" style="12" customWidth="1"/>
    <col min="522" max="767" width="9.140625" style="12"/>
    <col min="768" max="768" width="5" style="12" customWidth="1"/>
    <col min="769" max="769" width="7.28515625" style="12" bestFit="1" customWidth="1"/>
    <col min="770" max="770" width="7.28515625" style="12" customWidth="1"/>
    <col min="771" max="771" width="47.42578125" style="12" customWidth="1"/>
    <col min="772" max="772" width="42.5703125" style="12" customWidth="1"/>
    <col min="773" max="773" width="56.5703125" style="12" customWidth="1"/>
    <col min="774" max="774" width="32.5703125" style="12" bestFit="1" customWidth="1"/>
    <col min="775" max="775" width="9" style="12" customWidth="1"/>
    <col min="776" max="776" width="11" style="12" customWidth="1"/>
    <col min="777" max="777" width="11.140625" style="12" customWidth="1"/>
    <col min="778" max="1023" width="9.140625" style="12"/>
    <col min="1024" max="1024" width="5" style="12" customWidth="1"/>
    <col min="1025" max="1025" width="7.28515625" style="12" bestFit="1" customWidth="1"/>
    <col min="1026" max="1026" width="7.28515625" style="12" customWidth="1"/>
    <col min="1027" max="1027" width="47.42578125" style="12" customWidth="1"/>
    <col min="1028" max="1028" width="42.5703125" style="12" customWidth="1"/>
    <col min="1029" max="1029" width="56.5703125" style="12" customWidth="1"/>
    <col min="1030" max="1030" width="32.5703125" style="12" bestFit="1" customWidth="1"/>
    <col min="1031" max="1031" width="9" style="12" customWidth="1"/>
    <col min="1032" max="1032" width="11" style="12" customWidth="1"/>
    <col min="1033" max="1033" width="11.140625" style="12" customWidth="1"/>
    <col min="1034" max="1279" width="9.140625" style="12"/>
    <col min="1280" max="1280" width="5" style="12" customWidth="1"/>
    <col min="1281" max="1281" width="7.28515625" style="12" bestFit="1" customWidth="1"/>
    <col min="1282" max="1282" width="7.28515625" style="12" customWidth="1"/>
    <col min="1283" max="1283" width="47.42578125" style="12" customWidth="1"/>
    <col min="1284" max="1284" width="42.5703125" style="12" customWidth="1"/>
    <col min="1285" max="1285" width="56.5703125" style="12" customWidth="1"/>
    <col min="1286" max="1286" width="32.5703125" style="12" bestFit="1" customWidth="1"/>
    <col min="1287" max="1287" width="9" style="12" customWidth="1"/>
    <col min="1288" max="1288" width="11" style="12" customWidth="1"/>
    <col min="1289" max="1289" width="11.140625" style="12" customWidth="1"/>
    <col min="1290" max="1535" width="9.140625" style="12"/>
    <col min="1536" max="1536" width="5" style="12" customWidth="1"/>
    <col min="1537" max="1537" width="7.28515625" style="12" bestFit="1" customWidth="1"/>
    <col min="1538" max="1538" width="7.28515625" style="12" customWidth="1"/>
    <col min="1539" max="1539" width="47.42578125" style="12" customWidth="1"/>
    <col min="1540" max="1540" width="42.5703125" style="12" customWidth="1"/>
    <col min="1541" max="1541" width="56.5703125" style="12" customWidth="1"/>
    <col min="1542" max="1542" width="32.5703125" style="12" bestFit="1" customWidth="1"/>
    <col min="1543" max="1543" width="9" style="12" customWidth="1"/>
    <col min="1544" max="1544" width="11" style="12" customWidth="1"/>
    <col min="1545" max="1545" width="11.140625" style="12" customWidth="1"/>
    <col min="1546" max="1791" width="9.140625" style="12"/>
    <col min="1792" max="1792" width="5" style="12" customWidth="1"/>
    <col min="1793" max="1793" width="7.28515625" style="12" bestFit="1" customWidth="1"/>
    <col min="1794" max="1794" width="7.28515625" style="12" customWidth="1"/>
    <col min="1795" max="1795" width="47.42578125" style="12" customWidth="1"/>
    <col min="1796" max="1796" width="42.5703125" style="12" customWidth="1"/>
    <col min="1797" max="1797" width="56.5703125" style="12" customWidth="1"/>
    <col min="1798" max="1798" width="32.5703125" style="12" bestFit="1" customWidth="1"/>
    <col min="1799" max="1799" width="9" style="12" customWidth="1"/>
    <col min="1800" max="1800" width="11" style="12" customWidth="1"/>
    <col min="1801" max="1801" width="11.140625" style="12" customWidth="1"/>
    <col min="1802" max="2047" width="9.140625" style="12"/>
    <col min="2048" max="2048" width="5" style="12" customWidth="1"/>
    <col min="2049" max="2049" width="7.28515625" style="12" bestFit="1" customWidth="1"/>
    <col min="2050" max="2050" width="7.28515625" style="12" customWidth="1"/>
    <col min="2051" max="2051" width="47.42578125" style="12" customWidth="1"/>
    <col min="2052" max="2052" width="42.5703125" style="12" customWidth="1"/>
    <col min="2053" max="2053" width="56.5703125" style="12" customWidth="1"/>
    <col min="2054" max="2054" width="32.5703125" style="12" bestFit="1" customWidth="1"/>
    <col min="2055" max="2055" width="9" style="12" customWidth="1"/>
    <col min="2056" max="2056" width="11" style="12" customWidth="1"/>
    <col min="2057" max="2057" width="11.140625" style="12" customWidth="1"/>
    <col min="2058" max="2303" width="9.140625" style="12"/>
    <col min="2304" max="2304" width="5" style="12" customWidth="1"/>
    <col min="2305" max="2305" width="7.28515625" style="12" bestFit="1" customWidth="1"/>
    <col min="2306" max="2306" width="7.28515625" style="12" customWidth="1"/>
    <col min="2307" max="2307" width="47.42578125" style="12" customWidth="1"/>
    <col min="2308" max="2308" width="42.5703125" style="12" customWidth="1"/>
    <col min="2309" max="2309" width="56.5703125" style="12" customWidth="1"/>
    <col min="2310" max="2310" width="32.5703125" style="12" bestFit="1" customWidth="1"/>
    <col min="2311" max="2311" width="9" style="12" customWidth="1"/>
    <col min="2312" max="2312" width="11" style="12" customWidth="1"/>
    <col min="2313" max="2313" width="11.140625" style="12" customWidth="1"/>
    <col min="2314" max="2559" width="9.140625" style="12"/>
    <col min="2560" max="2560" width="5" style="12" customWidth="1"/>
    <col min="2561" max="2561" width="7.28515625" style="12" bestFit="1" customWidth="1"/>
    <col min="2562" max="2562" width="7.28515625" style="12" customWidth="1"/>
    <col min="2563" max="2563" width="47.42578125" style="12" customWidth="1"/>
    <col min="2564" max="2564" width="42.5703125" style="12" customWidth="1"/>
    <col min="2565" max="2565" width="56.5703125" style="12" customWidth="1"/>
    <col min="2566" max="2566" width="32.5703125" style="12" bestFit="1" customWidth="1"/>
    <col min="2567" max="2567" width="9" style="12" customWidth="1"/>
    <col min="2568" max="2568" width="11" style="12" customWidth="1"/>
    <col min="2569" max="2569" width="11.140625" style="12" customWidth="1"/>
    <col min="2570" max="2815" width="9.140625" style="12"/>
    <col min="2816" max="2816" width="5" style="12" customWidth="1"/>
    <col min="2817" max="2817" width="7.28515625" style="12" bestFit="1" customWidth="1"/>
    <col min="2818" max="2818" width="7.28515625" style="12" customWidth="1"/>
    <col min="2819" max="2819" width="47.42578125" style="12" customWidth="1"/>
    <col min="2820" max="2820" width="42.5703125" style="12" customWidth="1"/>
    <col min="2821" max="2821" width="56.5703125" style="12" customWidth="1"/>
    <col min="2822" max="2822" width="32.5703125" style="12" bestFit="1" customWidth="1"/>
    <col min="2823" max="2823" width="9" style="12" customWidth="1"/>
    <col min="2824" max="2824" width="11" style="12" customWidth="1"/>
    <col min="2825" max="2825" width="11.140625" style="12" customWidth="1"/>
    <col min="2826" max="3071" width="9.140625" style="12"/>
    <col min="3072" max="3072" width="5" style="12" customWidth="1"/>
    <col min="3073" max="3073" width="7.28515625" style="12" bestFit="1" customWidth="1"/>
    <col min="3074" max="3074" width="7.28515625" style="12" customWidth="1"/>
    <col min="3075" max="3075" width="47.42578125" style="12" customWidth="1"/>
    <col min="3076" max="3076" width="42.5703125" style="12" customWidth="1"/>
    <col min="3077" max="3077" width="56.5703125" style="12" customWidth="1"/>
    <col min="3078" max="3078" width="32.5703125" style="12" bestFit="1" customWidth="1"/>
    <col min="3079" max="3079" width="9" style="12" customWidth="1"/>
    <col min="3080" max="3080" width="11" style="12" customWidth="1"/>
    <col min="3081" max="3081" width="11.140625" style="12" customWidth="1"/>
    <col min="3082" max="3327" width="9.140625" style="12"/>
    <col min="3328" max="3328" width="5" style="12" customWidth="1"/>
    <col min="3329" max="3329" width="7.28515625" style="12" bestFit="1" customWidth="1"/>
    <col min="3330" max="3330" width="7.28515625" style="12" customWidth="1"/>
    <col min="3331" max="3331" width="47.42578125" style="12" customWidth="1"/>
    <col min="3332" max="3332" width="42.5703125" style="12" customWidth="1"/>
    <col min="3333" max="3333" width="56.5703125" style="12" customWidth="1"/>
    <col min="3334" max="3334" width="32.5703125" style="12" bestFit="1" customWidth="1"/>
    <col min="3335" max="3335" width="9" style="12" customWidth="1"/>
    <col min="3336" max="3336" width="11" style="12" customWidth="1"/>
    <col min="3337" max="3337" width="11.140625" style="12" customWidth="1"/>
    <col min="3338" max="3583" width="9.140625" style="12"/>
    <col min="3584" max="3584" width="5" style="12" customWidth="1"/>
    <col min="3585" max="3585" width="7.28515625" style="12" bestFit="1" customWidth="1"/>
    <col min="3586" max="3586" width="7.28515625" style="12" customWidth="1"/>
    <col min="3587" max="3587" width="47.42578125" style="12" customWidth="1"/>
    <col min="3588" max="3588" width="42.5703125" style="12" customWidth="1"/>
    <col min="3589" max="3589" width="56.5703125" style="12" customWidth="1"/>
    <col min="3590" max="3590" width="32.5703125" style="12" bestFit="1" customWidth="1"/>
    <col min="3591" max="3591" width="9" style="12" customWidth="1"/>
    <col min="3592" max="3592" width="11" style="12" customWidth="1"/>
    <col min="3593" max="3593" width="11.140625" style="12" customWidth="1"/>
    <col min="3594" max="3839" width="9.140625" style="12"/>
    <col min="3840" max="3840" width="5" style="12" customWidth="1"/>
    <col min="3841" max="3841" width="7.28515625" style="12" bestFit="1" customWidth="1"/>
    <col min="3842" max="3842" width="7.28515625" style="12" customWidth="1"/>
    <col min="3843" max="3843" width="47.42578125" style="12" customWidth="1"/>
    <col min="3844" max="3844" width="42.5703125" style="12" customWidth="1"/>
    <col min="3845" max="3845" width="56.5703125" style="12" customWidth="1"/>
    <col min="3846" max="3846" width="32.5703125" style="12" bestFit="1" customWidth="1"/>
    <col min="3847" max="3847" width="9" style="12" customWidth="1"/>
    <col min="3848" max="3848" width="11" style="12" customWidth="1"/>
    <col min="3849" max="3849" width="11.140625" style="12" customWidth="1"/>
    <col min="3850" max="4095" width="9.140625" style="12"/>
    <col min="4096" max="4096" width="5" style="12" customWidth="1"/>
    <col min="4097" max="4097" width="7.28515625" style="12" bestFit="1" customWidth="1"/>
    <col min="4098" max="4098" width="7.28515625" style="12" customWidth="1"/>
    <col min="4099" max="4099" width="47.42578125" style="12" customWidth="1"/>
    <col min="4100" max="4100" width="42.5703125" style="12" customWidth="1"/>
    <col min="4101" max="4101" width="56.5703125" style="12" customWidth="1"/>
    <col min="4102" max="4102" width="32.5703125" style="12" bestFit="1" customWidth="1"/>
    <col min="4103" max="4103" width="9" style="12" customWidth="1"/>
    <col min="4104" max="4104" width="11" style="12" customWidth="1"/>
    <col min="4105" max="4105" width="11.140625" style="12" customWidth="1"/>
    <col min="4106" max="4351" width="9.140625" style="12"/>
    <col min="4352" max="4352" width="5" style="12" customWidth="1"/>
    <col min="4353" max="4353" width="7.28515625" style="12" bestFit="1" customWidth="1"/>
    <col min="4354" max="4354" width="7.28515625" style="12" customWidth="1"/>
    <col min="4355" max="4355" width="47.42578125" style="12" customWidth="1"/>
    <col min="4356" max="4356" width="42.5703125" style="12" customWidth="1"/>
    <col min="4357" max="4357" width="56.5703125" style="12" customWidth="1"/>
    <col min="4358" max="4358" width="32.5703125" style="12" bestFit="1" customWidth="1"/>
    <col min="4359" max="4359" width="9" style="12" customWidth="1"/>
    <col min="4360" max="4360" width="11" style="12" customWidth="1"/>
    <col min="4361" max="4361" width="11.140625" style="12" customWidth="1"/>
    <col min="4362" max="4607" width="9.140625" style="12"/>
    <col min="4608" max="4608" width="5" style="12" customWidth="1"/>
    <col min="4609" max="4609" width="7.28515625" style="12" bestFit="1" customWidth="1"/>
    <col min="4610" max="4610" width="7.28515625" style="12" customWidth="1"/>
    <col min="4611" max="4611" width="47.42578125" style="12" customWidth="1"/>
    <col min="4612" max="4612" width="42.5703125" style="12" customWidth="1"/>
    <col min="4613" max="4613" width="56.5703125" style="12" customWidth="1"/>
    <col min="4614" max="4614" width="32.5703125" style="12" bestFit="1" customWidth="1"/>
    <col min="4615" max="4615" width="9" style="12" customWidth="1"/>
    <col min="4616" max="4616" width="11" style="12" customWidth="1"/>
    <col min="4617" max="4617" width="11.140625" style="12" customWidth="1"/>
    <col min="4618" max="4863" width="9.140625" style="12"/>
    <col min="4864" max="4864" width="5" style="12" customWidth="1"/>
    <col min="4865" max="4865" width="7.28515625" style="12" bestFit="1" customWidth="1"/>
    <col min="4866" max="4866" width="7.28515625" style="12" customWidth="1"/>
    <col min="4867" max="4867" width="47.42578125" style="12" customWidth="1"/>
    <col min="4868" max="4868" width="42.5703125" style="12" customWidth="1"/>
    <col min="4869" max="4869" width="56.5703125" style="12" customWidth="1"/>
    <col min="4870" max="4870" width="32.5703125" style="12" bestFit="1" customWidth="1"/>
    <col min="4871" max="4871" width="9" style="12" customWidth="1"/>
    <col min="4872" max="4872" width="11" style="12" customWidth="1"/>
    <col min="4873" max="4873" width="11.140625" style="12" customWidth="1"/>
    <col min="4874" max="5119" width="9.140625" style="12"/>
    <col min="5120" max="5120" width="5" style="12" customWidth="1"/>
    <col min="5121" max="5121" width="7.28515625" style="12" bestFit="1" customWidth="1"/>
    <col min="5122" max="5122" width="7.28515625" style="12" customWidth="1"/>
    <col min="5123" max="5123" width="47.42578125" style="12" customWidth="1"/>
    <col min="5124" max="5124" width="42.5703125" style="12" customWidth="1"/>
    <col min="5125" max="5125" width="56.5703125" style="12" customWidth="1"/>
    <col min="5126" max="5126" width="32.5703125" style="12" bestFit="1" customWidth="1"/>
    <col min="5127" max="5127" width="9" style="12" customWidth="1"/>
    <col min="5128" max="5128" width="11" style="12" customWidth="1"/>
    <col min="5129" max="5129" width="11.140625" style="12" customWidth="1"/>
    <col min="5130" max="5375" width="9.140625" style="12"/>
    <col min="5376" max="5376" width="5" style="12" customWidth="1"/>
    <col min="5377" max="5377" width="7.28515625" style="12" bestFit="1" customWidth="1"/>
    <col min="5378" max="5378" width="7.28515625" style="12" customWidth="1"/>
    <col min="5379" max="5379" width="47.42578125" style="12" customWidth="1"/>
    <col min="5380" max="5380" width="42.5703125" style="12" customWidth="1"/>
    <col min="5381" max="5381" width="56.5703125" style="12" customWidth="1"/>
    <col min="5382" max="5382" width="32.5703125" style="12" bestFit="1" customWidth="1"/>
    <col min="5383" max="5383" width="9" style="12" customWidth="1"/>
    <col min="5384" max="5384" width="11" style="12" customWidth="1"/>
    <col min="5385" max="5385" width="11.140625" style="12" customWidth="1"/>
    <col min="5386" max="5631" width="9.140625" style="12"/>
    <col min="5632" max="5632" width="5" style="12" customWidth="1"/>
    <col min="5633" max="5633" width="7.28515625" style="12" bestFit="1" customWidth="1"/>
    <col min="5634" max="5634" width="7.28515625" style="12" customWidth="1"/>
    <col min="5635" max="5635" width="47.42578125" style="12" customWidth="1"/>
    <col min="5636" max="5636" width="42.5703125" style="12" customWidth="1"/>
    <col min="5637" max="5637" width="56.5703125" style="12" customWidth="1"/>
    <col min="5638" max="5638" width="32.5703125" style="12" bestFit="1" customWidth="1"/>
    <col min="5639" max="5639" width="9" style="12" customWidth="1"/>
    <col min="5640" max="5640" width="11" style="12" customWidth="1"/>
    <col min="5641" max="5641" width="11.140625" style="12" customWidth="1"/>
    <col min="5642" max="5887" width="9.140625" style="12"/>
    <col min="5888" max="5888" width="5" style="12" customWidth="1"/>
    <col min="5889" max="5889" width="7.28515625" style="12" bestFit="1" customWidth="1"/>
    <col min="5890" max="5890" width="7.28515625" style="12" customWidth="1"/>
    <col min="5891" max="5891" width="47.42578125" style="12" customWidth="1"/>
    <col min="5892" max="5892" width="42.5703125" style="12" customWidth="1"/>
    <col min="5893" max="5893" width="56.5703125" style="12" customWidth="1"/>
    <col min="5894" max="5894" width="32.5703125" style="12" bestFit="1" customWidth="1"/>
    <col min="5895" max="5895" width="9" style="12" customWidth="1"/>
    <col min="5896" max="5896" width="11" style="12" customWidth="1"/>
    <col min="5897" max="5897" width="11.140625" style="12" customWidth="1"/>
    <col min="5898" max="6143" width="9.140625" style="12"/>
    <col min="6144" max="6144" width="5" style="12" customWidth="1"/>
    <col min="6145" max="6145" width="7.28515625" style="12" bestFit="1" customWidth="1"/>
    <col min="6146" max="6146" width="7.28515625" style="12" customWidth="1"/>
    <col min="6147" max="6147" width="47.42578125" style="12" customWidth="1"/>
    <col min="6148" max="6148" width="42.5703125" style="12" customWidth="1"/>
    <col min="6149" max="6149" width="56.5703125" style="12" customWidth="1"/>
    <col min="6150" max="6150" width="32.5703125" style="12" bestFit="1" customWidth="1"/>
    <col min="6151" max="6151" width="9" style="12" customWidth="1"/>
    <col min="6152" max="6152" width="11" style="12" customWidth="1"/>
    <col min="6153" max="6153" width="11.140625" style="12" customWidth="1"/>
    <col min="6154" max="6399" width="9.140625" style="12"/>
    <col min="6400" max="6400" width="5" style="12" customWidth="1"/>
    <col min="6401" max="6401" width="7.28515625" style="12" bestFit="1" customWidth="1"/>
    <col min="6402" max="6402" width="7.28515625" style="12" customWidth="1"/>
    <col min="6403" max="6403" width="47.42578125" style="12" customWidth="1"/>
    <col min="6404" max="6404" width="42.5703125" style="12" customWidth="1"/>
    <col min="6405" max="6405" width="56.5703125" style="12" customWidth="1"/>
    <col min="6406" max="6406" width="32.5703125" style="12" bestFit="1" customWidth="1"/>
    <col min="6407" max="6407" width="9" style="12" customWidth="1"/>
    <col min="6408" max="6408" width="11" style="12" customWidth="1"/>
    <col min="6409" max="6409" width="11.140625" style="12" customWidth="1"/>
    <col min="6410" max="6655" width="9.140625" style="12"/>
    <col min="6656" max="6656" width="5" style="12" customWidth="1"/>
    <col min="6657" max="6657" width="7.28515625" style="12" bestFit="1" customWidth="1"/>
    <col min="6658" max="6658" width="7.28515625" style="12" customWidth="1"/>
    <col min="6659" max="6659" width="47.42578125" style="12" customWidth="1"/>
    <col min="6660" max="6660" width="42.5703125" style="12" customWidth="1"/>
    <col min="6661" max="6661" width="56.5703125" style="12" customWidth="1"/>
    <col min="6662" max="6662" width="32.5703125" style="12" bestFit="1" customWidth="1"/>
    <col min="6663" max="6663" width="9" style="12" customWidth="1"/>
    <col min="6664" max="6664" width="11" style="12" customWidth="1"/>
    <col min="6665" max="6665" width="11.140625" style="12" customWidth="1"/>
    <col min="6666" max="6911" width="9.140625" style="12"/>
    <col min="6912" max="6912" width="5" style="12" customWidth="1"/>
    <col min="6913" max="6913" width="7.28515625" style="12" bestFit="1" customWidth="1"/>
    <col min="6914" max="6914" width="7.28515625" style="12" customWidth="1"/>
    <col min="6915" max="6915" width="47.42578125" style="12" customWidth="1"/>
    <col min="6916" max="6916" width="42.5703125" style="12" customWidth="1"/>
    <col min="6917" max="6917" width="56.5703125" style="12" customWidth="1"/>
    <col min="6918" max="6918" width="32.5703125" style="12" bestFit="1" customWidth="1"/>
    <col min="6919" max="6919" width="9" style="12" customWidth="1"/>
    <col min="6920" max="6920" width="11" style="12" customWidth="1"/>
    <col min="6921" max="6921" width="11.140625" style="12" customWidth="1"/>
    <col min="6922" max="7167" width="9.140625" style="12"/>
    <col min="7168" max="7168" width="5" style="12" customWidth="1"/>
    <col min="7169" max="7169" width="7.28515625" style="12" bestFit="1" customWidth="1"/>
    <col min="7170" max="7170" width="7.28515625" style="12" customWidth="1"/>
    <col min="7171" max="7171" width="47.42578125" style="12" customWidth="1"/>
    <col min="7172" max="7172" width="42.5703125" style="12" customWidth="1"/>
    <col min="7173" max="7173" width="56.5703125" style="12" customWidth="1"/>
    <col min="7174" max="7174" width="32.5703125" style="12" bestFit="1" customWidth="1"/>
    <col min="7175" max="7175" width="9" style="12" customWidth="1"/>
    <col min="7176" max="7176" width="11" style="12" customWidth="1"/>
    <col min="7177" max="7177" width="11.140625" style="12" customWidth="1"/>
    <col min="7178" max="7423" width="9.140625" style="12"/>
    <col min="7424" max="7424" width="5" style="12" customWidth="1"/>
    <col min="7425" max="7425" width="7.28515625" style="12" bestFit="1" customWidth="1"/>
    <col min="7426" max="7426" width="7.28515625" style="12" customWidth="1"/>
    <col min="7427" max="7427" width="47.42578125" style="12" customWidth="1"/>
    <col min="7428" max="7428" width="42.5703125" style="12" customWidth="1"/>
    <col min="7429" max="7429" width="56.5703125" style="12" customWidth="1"/>
    <col min="7430" max="7430" width="32.5703125" style="12" bestFit="1" customWidth="1"/>
    <col min="7431" max="7431" width="9" style="12" customWidth="1"/>
    <col min="7432" max="7432" width="11" style="12" customWidth="1"/>
    <col min="7433" max="7433" width="11.140625" style="12" customWidth="1"/>
    <col min="7434" max="7679" width="9.140625" style="12"/>
    <col min="7680" max="7680" width="5" style="12" customWidth="1"/>
    <col min="7681" max="7681" width="7.28515625" style="12" bestFit="1" customWidth="1"/>
    <col min="7682" max="7682" width="7.28515625" style="12" customWidth="1"/>
    <col min="7683" max="7683" width="47.42578125" style="12" customWidth="1"/>
    <col min="7684" max="7684" width="42.5703125" style="12" customWidth="1"/>
    <col min="7685" max="7685" width="56.5703125" style="12" customWidth="1"/>
    <col min="7686" max="7686" width="32.5703125" style="12" bestFit="1" customWidth="1"/>
    <col min="7687" max="7687" width="9" style="12" customWidth="1"/>
    <col min="7688" max="7688" width="11" style="12" customWidth="1"/>
    <col min="7689" max="7689" width="11.140625" style="12" customWidth="1"/>
    <col min="7690" max="7935" width="9.140625" style="12"/>
    <col min="7936" max="7936" width="5" style="12" customWidth="1"/>
    <col min="7937" max="7937" width="7.28515625" style="12" bestFit="1" customWidth="1"/>
    <col min="7938" max="7938" width="7.28515625" style="12" customWidth="1"/>
    <col min="7939" max="7939" width="47.42578125" style="12" customWidth="1"/>
    <col min="7940" max="7940" width="42.5703125" style="12" customWidth="1"/>
    <col min="7941" max="7941" width="56.5703125" style="12" customWidth="1"/>
    <col min="7942" max="7942" width="32.5703125" style="12" bestFit="1" customWidth="1"/>
    <col min="7943" max="7943" width="9" style="12" customWidth="1"/>
    <col min="7944" max="7944" width="11" style="12" customWidth="1"/>
    <col min="7945" max="7945" width="11.140625" style="12" customWidth="1"/>
    <col min="7946" max="8191" width="9.140625" style="12"/>
    <col min="8192" max="8192" width="5" style="12" customWidth="1"/>
    <col min="8193" max="8193" width="7.28515625" style="12" bestFit="1" customWidth="1"/>
    <col min="8194" max="8194" width="7.28515625" style="12" customWidth="1"/>
    <col min="8195" max="8195" width="47.42578125" style="12" customWidth="1"/>
    <col min="8196" max="8196" width="42.5703125" style="12" customWidth="1"/>
    <col min="8197" max="8197" width="56.5703125" style="12" customWidth="1"/>
    <col min="8198" max="8198" width="32.5703125" style="12" bestFit="1" customWidth="1"/>
    <col min="8199" max="8199" width="9" style="12" customWidth="1"/>
    <col min="8200" max="8200" width="11" style="12" customWidth="1"/>
    <col min="8201" max="8201" width="11.140625" style="12" customWidth="1"/>
    <col min="8202" max="8447" width="9.140625" style="12"/>
    <col min="8448" max="8448" width="5" style="12" customWidth="1"/>
    <col min="8449" max="8449" width="7.28515625" style="12" bestFit="1" customWidth="1"/>
    <col min="8450" max="8450" width="7.28515625" style="12" customWidth="1"/>
    <col min="8451" max="8451" width="47.42578125" style="12" customWidth="1"/>
    <col min="8452" max="8452" width="42.5703125" style="12" customWidth="1"/>
    <col min="8453" max="8453" width="56.5703125" style="12" customWidth="1"/>
    <col min="8454" max="8454" width="32.5703125" style="12" bestFit="1" customWidth="1"/>
    <col min="8455" max="8455" width="9" style="12" customWidth="1"/>
    <col min="8456" max="8456" width="11" style="12" customWidth="1"/>
    <col min="8457" max="8457" width="11.140625" style="12" customWidth="1"/>
    <col min="8458" max="8703" width="9.140625" style="12"/>
    <col min="8704" max="8704" width="5" style="12" customWidth="1"/>
    <col min="8705" max="8705" width="7.28515625" style="12" bestFit="1" customWidth="1"/>
    <col min="8706" max="8706" width="7.28515625" style="12" customWidth="1"/>
    <col min="8707" max="8707" width="47.42578125" style="12" customWidth="1"/>
    <col min="8708" max="8708" width="42.5703125" style="12" customWidth="1"/>
    <col min="8709" max="8709" width="56.5703125" style="12" customWidth="1"/>
    <col min="8710" max="8710" width="32.5703125" style="12" bestFit="1" customWidth="1"/>
    <col min="8711" max="8711" width="9" style="12" customWidth="1"/>
    <col min="8712" max="8712" width="11" style="12" customWidth="1"/>
    <col min="8713" max="8713" width="11.140625" style="12" customWidth="1"/>
    <col min="8714" max="8959" width="9.140625" style="12"/>
    <col min="8960" max="8960" width="5" style="12" customWidth="1"/>
    <col min="8961" max="8961" width="7.28515625" style="12" bestFit="1" customWidth="1"/>
    <col min="8962" max="8962" width="7.28515625" style="12" customWidth="1"/>
    <col min="8963" max="8963" width="47.42578125" style="12" customWidth="1"/>
    <col min="8964" max="8964" width="42.5703125" style="12" customWidth="1"/>
    <col min="8965" max="8965" width="56.5703125" style="12" customWidth="1"/>
    <col min="8966" max="8966" width="32.5703125" style="12" bestFit="1" customWidth="1"/>
    <col min="8967" max="8967" width="9" style="12" customWidth="1"/>
    <col min="8968" max="8968" width="11" style="12" customWidth="1"/>
    <col min="8969" max="8969" width="11.140625" style="12" customWidth="1"/>
    <col min="8970" max="9215" width="9.140625" style="12"/>
    <col min="9216" max="9216" width="5" style="12" customWidth="1"/>
    <col min="9217" max="9217" width="7.28515625" style="12" bestFit="1" customWidth="1"/>
    <col min="9218" max="9218" width="7.28515625" style="12" customWidth="1"/>
    <col min="9219" max="9219" width="47.42578125" style="12" customWidth="1"/>
    <col min="9220" max="9220" width="42.5703125" style="12" customWidth="1"/>
    <col min="9221" max="9221" width="56.5703125" style="12" customWidth="1"/>
    <col min="9222" max="9222" width="32.5703125" style="12" bestFit="1" customWidth="1"/>
    <col min="9223" max="9223" width="9" style="12" customWidth="1"/>
    <col min="9224" max="9224" width="11" style="12" customWidth="1"/>
    <col min="9225" max="9225" width="11.140625" style="12" customWidth="1"/>
    <col min="9226" max="9471" width="9.140625" style="12"/>
    <col min="9472" max="9472" width="5" style="12" customWidth="1"/>
    <col min="9473" max="9473" width="7.28515625" style="12" bestFit="1" customWidth="1"/>
    <col min="9474" max="9474" width="7.28515625" style="12" customWidth="1"/>
    <col min="9475" max="9475" width="47.42578125" style="12" customWidth="1"/>
    <col min="9476" max="9476" width="42.5703125" style="12" customWidth="1"/>
    <col min="9477" max="9477" width="56.5703125" style="12" customWidth="1"/>
    <col min="9478" max="9478" width="32.5703125" style="12" bestFit="1" customWidth="1"/>
    <col min="9479" max="9479" width="9" style="12" customWidth="1"/>
    <col min="9480" max="9480" width="11" style="12" customWidth="1"/>
    <col min="9481" max="9481" width="11.140625" style="12" customWidth="1"/>
    <col min="9482" max="9727" width="9.140625" style="12"/>
    <col min="9728" max="9728" width="5" style="12" customWidth="1"/>
    <col min="9729" max="9729" width="7.28515625" style="12" bestFit="1" customWidth="1"/>
    <col min="9730" max="9730" width="7.28515625" style="12" customWidth="1"/>
    <col min="9731" max="9731" width="47.42578125" style="12" customWidth="1"/>
    <col min="9732" max="9732" width="42.5703125" style="12" customWidth="1"/>
    <col min="9733" max="9733" width="56.5703125" style="12" customWidth="1"/>
    <col min="9734" max="9734" width="32.5703125" style="12" bestFit="1" customWidth="1"/>
    <col min="9735" max="9735" width="9" style="12" customWidth="1"/>
    <col min="9736" max="9736" width="11" style="12" customWidth="1"/>
    <col min="9737" max="9737" width="11.140625" style="12" customWidth="1"/>
    <col min="9738" max="9983" width="9.140625" style="12"/>
    <col min="9984" max="9984" width="5" style="12" customWidth="1"/>
    <col min="9985" max="9985" width="7.28515625" style="12" bestFit="1" customWidth="1"/>
    <col min="9986" max="9986" width="7.28515625" style="12" customWidth="1"/>
    <col min="9987" max="9987" width="47.42578125" style="12" customWidth="1"/>
    <col min="9988" max="9988" width="42.5703125" style="12" customWidth="1"/>
    <col min="9989" max="9989" width="56.5703125" style="12" customWidth="1"/>
    <col min="9990" max="9990" width="32.5703125" style="12" bestFit="1" customWidth="1"/>
    <col min="9991" max="9991" width="9" style="12" customWidth="1"/>
    <col min="9992" max="9992" width="11" style="12" customWidth="1"/>
    <col min="9993" max="9993" width="11.140625" style="12" customWidth="1"/>
    <col min="9994" max="10239" width="9.140625" style="12"/>
    <col min="10240" max="10240" width="5" style="12" customWidth="1"/>
    <col min="10241" max="10241" width="7.28515625" style="12" bestFit="1" customWidth="1"/>
    <col min="10242" max="10242" width="7.28515625" style="12" customWidth="1"/>
    <col min="10243" max="10243" width="47.42578125" style="12" customWidth="1"/>
    <col min="10244" max="10244" width="42.5703125" style="12" customWidth="1"/>
    <col min="10245" max="10245" width="56.5703125" style="12" customWidth="1"/>
    <col min="10246" max="10246" width="32.5703125" style="12" bestFit="1" customWidth="1"/>
    <col min="10247" max="10247" width="9" style="12" customWidth="1"/>
    <col min="10248" max="10248" width="11" style="12" customWidth="1"/>
    <col min="10249" max="10249" width="11.140625" style="12" customWidth="1"/>
    <col min="10250" max="10495" width="9.140625" style="12"/>
    <col min="10496" max="10496" width="5" style="12" customWidth="1"/>
    <col min="10497" max="10497" width="7.28515625" style="12" bestFit="1" customWidth="1"/>
    <col min="10498" max="10498" width="7.28515625" style="12" customWidth="1"/>
    <col min="10499" max="10499" width="47.42578125" style="12" customWidth="1"/>
    <col min="10500" max="10500" width="42.5703125" style="12" customWidth="1"/>
    <col min="10501" max="10501" width="56.5703125" style="12" customWidth="1"/>
    <col min="10502" max="10502" width="32.5703125" style="12" bestFit="1" customWidth="1"/>
    <col min="10503" max="10503" width="9" style="12" customWidth="1"/>
    <col min="10504" max="10504" width="11" style="12" customWidth="1"/>
    <col min="10505" max="10505" width="11.140625" style="12" customWidth="1"/>
    <col min="10506" max="10751" width="9.140625" style="12"/>
    <col min="10752" max="10752" width="5" style="12" customWidth="1"/>
    <col min="10753" max="10753" width="7.28515625" style="12" bestFit="1" customWidth="1"/>
    <col min="10754" max="10754" width="7.28515625" style="12" customWidth="1"/>
    <col min="10755" max="10755" width="47.42578125" style="12" customWidth="1"/>
    <col min="10756" max="10756" width="42.5703125" style="12" customWidth="1"/>
    <col min="10757" max="10757" width="56.5703125" style="12" customWidth="1"/>
    <col min="10758" max="10758" width="32.5703125" style="12" bestFit="1" customWidth="1"/>
    <col min="10759" max="10759" width="9" style="12" customWidth="1"/>
    <col min="10760" max="10760" width="11" style="12" customWidth="1"/>
    <col min="10761" max="10761" width="11.140625" style="12" customWidth="1"/>
    <col min="10762" max="11007" width="9.140625" style="12"/>
    <col min="11008" max="11008" width="5" style="12" customWidth="1"/>
    <col min="11009" max="11009" width="7.28515625" style="12" bestFit="1" customWidth="1"/>
    <col min="11010" max="11010" width="7.28515625" style="12" customWidth="1"/>
    <col min="11011" max="11011" width="47.42578125" style="12" customWidth="1"/>
    <col min="11012" max="11012" width="42.5703125" style="12" customWidth="1"/>
    <col min="11013" max="11013" width="56.5703125" style="12" customWidth="1"/>
    <col min="11014" max="11014" width="32.5703125" style="12" bestFit="1" customWidth="1"/>
    <col min="11015" max="11015" width="9" style="12" customWidth="1"/>
    <col min="11016" max="11016" width="11" style="12" customWidth="1"/>
    <col min="11017" max="11017" width="11.140625" style="12" customWidth="1"/>
    <col min="11018" max="11263" width="9.140625" style="12"/>
    <col min="11264" max="11264" width="5" style="12" customWidth="1"/>
    <col min="11265" max="11265" width="7.28515625" style="12" bestFit="1" customWidth="1"/>
    <col min="11266" max="11266" width="7.28515625" style="12" customWidth="1"/>
    <col min="11267" max="11267" width="47.42578125" style="12" customWidth="1"/>
    <col min="11268" max="11268" width="42.5703125" style="12" customWidth="1"/>
    <col min="11269" max="11269" width="56.5703125" style="12" customWidth="1"/>
    <col min="11270" max="11270" width="32.5703125" style="12" bestFit="1" customWidth="1"/>
    <col min="11271" max="11271" width="9" style="12" customWidth="1"/>
    <col min="11272" max="11272" width="11" style="12" customWidth="1"/>
    <col min="11273" max="11273" width="11.140625" style="12" customWidth="1"/>
    <col min="11274" max="11519" width="9.140625" style="12"/>
    <col min="11520" max="11520" width="5" style="12" customWidth="1"/>
    <col min="11521" max="11521" width="7.28515625" style="12" bestFit="1" customWidth="1"/>
    <col min="11522" max="11522" width="7.28515625" style="12" customWidth="1"/>
    <col min="11523" max="11523" width="47.42578125" style="12" customWidth="1"/>
    <col min="11524" max="11524" width="42.5703125" style="12" customWidth="1"/>
    <col min="11525" max="11525" width="56.5703125" style="12" customWidth="1"/>
    <col min="11526" max="11526" width="32.5703125" style="12" bestFit="1" customWidth="1"/>
    <col min="11527" max="11527" width="9" style="12" customWidth="1"/>
    <col min="11528" max="11528" width="11" style="12" customWidth="1"/>
    <col min="11529" max="11529" width="11.140625" style="12" customWidth="1"/>
    <col min="11530" max="11775" width="9.140625" style="12"/>
    <col min="11776" max="11776" width="5" style="12" customWidth="1"/>
    <col min="11777" max="11777" width="7.28515625" style="12" bestFit="1" customWidth="1"/>
    <col min="11778" max="11778" width="7.28515625" style="12" customWidth="1"/>
    <col min="11779" max="11779" width="47.42578125" style="12" customWidth="1"/>
    <col min="11780" max="11780" width="42.5703125" style="12" customWidth="1"/>
    <col min="11781" max="11781" width="56.5703125" style="12" customWidth="1"/>
    <col min="11782" max="11782" width="32.5703125" style="12" bestFit="1" customWidth="1"/>
    <col min="11783" max="11783" width="9" style="12" customWidth="1"/>
    <col min="11784" max="11784" width="11" style="12" customWidth="1"/>
    <col min="11785" max="11785" width="11.140625" style="12" customWidth="1"/>
    <col min="11786" max="12031" width="9.140625" style="12"/>
    <col min="12032" max="12032" width="5" style="12" customWidth="1"/>
    <col min="12033" max="12033" width="7.28515625" style="12" bestFit="1" customWidth="1"/>
    <col min="12034" max="12034" width="7.28515625" style="12" customWidth="1"/>
    <col min="12035" max="12035" width="47.42578125" style="12" customWidth="1"/>
    <col min="12036" max="12036" width="42.5703125" style="12" customWidth="1"/>
    <col min="12037" max="12037" width="56.5703125" style="12" customWidth="1"/>
    <col min="12038" max="12038" width="32.5703125" style="12" bestFit="1" customWidth="1"/>
    <col min="12039" max="12039" width="9" style="12" customWidth="1"/>
    <col min="12040" max="12040" width="11" style="12" customWidth="1"/>
    <col min="12041" max="12041" width="11.140625" style="12" customWidth="1"/>
    <col min="12042" max="12287" width="9.140625" style="12"/>
    <col min="12288" max="12288" width="5" style="12" customWidth="1"/>
    <col min="12289" max="12289" width="7.28515625" style="12" bestFit="1" customWidth="1"/>
    <col min="12290" max="12290" width="7.28515625" style="12" customWidth="1"/>
    <col min="12291" max="12291" width="47.42578125" style="12" customWidth="1"/>
    <col min="12292" max="12292" width="42.5703125" style="12" customWidth="1"/>
    <col min="12293" max="12293" width="56.5703125" style="12" customWidth="1"/>
    <col min="12294" max="12294" width="32.5703125" style="12" bestFit="1" customWidth="1"/>
    <col min="12295" max="12295" width="9" style="12" customWidth="1"/>
    <col min="12296" max="12296" width="11" style="12" customWidth="1"/>
    <col min="12297" max="12297" width="11.140625" style="12" customWidth="1"/>
    <col min="12298" max="12543" width="9.140625" style="12"/>
    <col min="12544" max="12544" width="5" style="12" customWidth="1"/>
    <col min="12545" max="12545" width="7.28515625" style="12" bestFit="1" customWidth="1"/>
    <col min="12546" max="12546" width="7.28515625" style="12" customWidth="1"/>
    <col min="12547" max="12547" width="47.42578125" style="12" customWidth="1"/>
    <col min="12548" max="12548" width="42.5703125" style="12" customWidth="1"/>
    <col min="12549" max="12549" width="56.5703125" style="12" customWidth="1"/>
    <col min="12550" max="12550" width="32.5703125" style="12" bestFit="1" customWidth="1"/>
    <col min="12551" max="12551" width="9" style="12" customWidth="1"/>
    <col min="12552" max="12552" width="11" style="12" customWidth="1"/>
    <col min="12553" max="12553" width="11.140625" style="12" customWidth="1"/>
    <col min="12554" max="12799" width="9.140625" style="12"/>
    <col min="12800" max="12800" width="5" style="12" customWidth="1"/>
    <col min="12801" max="12801" width="7.28515625" style="12" bestFit="1" customWidth="1"/>
    <col min="12802" max="12802" width="7.28515625" style="12" customWidth="1"/>
    <col min="12803" max="12803" width="47.42578125" style="12" customWidth="1"/>
    <col min="12804" max="12804" width="42.5703125" style="12" customWidth="1"/>
    <col min="12805" max="12805" width="56.5703125" style="12" customWidth="1"/>
    <col min="12806" max="12806" width="32.5703125" style="12" bestFit="1" customWidth="1"/>
    <col min="12807" max="12807" width="9" style="12" customWidth="1"/>
    <col min="12808" max="12808" width="11" style="12" customWidth="1"/>
    <col min="12809" max="12809" width="11.140625" style="12" customWidth="1"/>
    <col min="12810" max="13055" width="9.140625" style="12"/>
    <col min="13056" max="13056" width="5" style="12" customWidth="1"/>
    <col min="13057" max="13057" width="7.28515625" style="12" bestFit="1" customWidth="1"/>
    <col min="13058" max="13058" width="7.28515625" style="12" customWidth="1"/>
    <col min="13059" max="13059" width="47.42578125" style="12" customWidth="1"/>
    <col min="13060" max="13060" width="42.5703125" style="12" customWidth="1"/>
    <col min="13061" max="13061" width="56.5703125" style="12" customWidth="1"/>
    <col min="13062" max="13062" width="32.5703125" style="12" bestFit="1" customWidth="1"/>
    <col min="13063" max="13063" width="9" style="12" customWidth="1"/>
    <col min="13064" max="13064" width="11" style="12" customWidth="1"/>
    <col min="13065" max="13065" width="11.140625" style="12" customWidth="1"/>
    <col min="13066" max="13311" width="9.140625" style="12"/>
    <col min="13312" max="13312" width="5" style="12" customWidth="1"/>
    <col min="13313" max="13313" width="7.28515625" style="12" bestFit="1" customWidth="1"/>
    <col min="13314" max="13314" width="7.28515625" style="12" customWidth="1"/>
    <col min="13315" max="13315" width="47.42578125" style="12" customWidth="1"/>
    <col min="13316" max="13316" width="42.5703125" style="12" customWidth="1"/>
    <col min="13317" max="13317" width="56.5703125" style="12" customWidth="1"/>
    <col min="13318" max="13318" width="32.5703125" style="12" bestFit="1" customWidth="1"/>
    <col min="13319" max="13319" width="9" style="12" customWidth="1"/>
    <col min="13320" max="13320" width="11" style="12" customWidth="1"/>
    <col min="13321" max="13321" width="11.140625" style="12" customWidth="1"/>
    <col min="13322" max="13567" width="9.140625" style="12"/>
    <col min="13568" max="13568" width="5" style="12" customWidth="1"/>
    <col min="13569" max="13569" width="7.28515625" style="12" bestFit="1" customWidth="1"/>
    <col min="13570" max="13570" width="7.28515625" style="12" customWidth="1"/>
    <col min="13571" max="13571" width="47.42578125" style="12" customWidth="1"/>
    <col min="13572" max="13572" width="42.5703125" style="12" customWidth="1"/>
    <col min="13573" max="13573" width="56.5703125" style="12" customWidth="1"/>
    <col min="13574" max="13574" width="32.5703125" style="12" bestFit="1" customWidth="1"/>
    <col min="13575" max="13575" width="9" style="12" customWidth="1"/>
    <col min="13576" max="13576" width="11" style="12" customWidth="1"/>
    <col min="13577" max="13577" width="11.140625" style="12" customWidth="1"/>
    <col min="13578" max="13823" width="9.140625" style="12"/>
    <col min="13824" max="13824" width="5" style="12" customWidth="1"/>
    <col min="13825" max="13825" width="7.28515625" style="12" bestFit="1" customWidth="1"/>
    <col min="13826" max="13826" width="7.28515625" style="12" customWidth="1"/>
    <col min="13827" max="13827" width="47.42578125" style="12" customWidth="1"/>
    <col min="13828" max="13828" width="42.5703125" style="12" customWidth="1"/>
    <col min="13829" max="13829" width="56.5703125" style="12" customWidth="1"/>
    <col min="13830" max="13830" width="32.5703125" style="12" bestFit="1" customWidth="1"/>
    <col min="13831" max="13831" width="9" style="12" customWidth="1"/>
    <col min="13832" max="13832" width="11" style="12" customWidth="1"/>
    <col min="13833" max="13833" width="11.140625" style="12" customWidth="1"/>
    <col min="13834" max="14079" width="9.140625" style="12"/>
    <col min="14080" max="14080" width="5" style="12" customWidth="1"/>
    <col min="14081" max="14081" width="7.28515625" style="12" bestFit="1" customWidth="1"/>
    <col min="14082" max="14082" width="7.28515625" style="12" customWidth="1"/>
    <col min="14083" max="14083" width="47.42578125" style="12" customWidth="1"/>
    <col min="14084" max="14084" width="42.5703125" style="12" customWidth="1"/>
    <col min="14085" max="14085" width="56.5703125" style="12" customWidth="1"/>
    <col min="14086" max="14086" width="32.5703125" style="12" bestFit="1" customWidth="1"/>
    <col min="14087" max="14087" width="9" style="12" customWidth="1"/>
    <col min="14088" max="14088" width="11" style="12" customWidth="1"/>
    <col min="14089" max="14089" width="11.140625" style="12" customWidth="1"/>
    <col min="14090" max="14335" width="9.140625" style="12"/>
    <col min="14336" max="14336" width="5" style="12" customWidth="1"/>
    <col min="14337" max="14337" width="7.28515625" style="12" bestFit="1" customWidth="1"/>
    <col min="14338" max="14338" width="7.28515625" style="12" customWidth="1"/>
    <col min="14339" max="14339" width="47.42578125" style="12" customWidth="1"/>
    <col min="14340" max="14340" width="42.5703125" style="12" customWidth="1"/>
    <col min="14341" max="14341" width="56.5703125" style="12" customWidth="1"/>
    <col min="14342" max="14342" width="32.5703125" style="12" bestFit="1" customWidth="1"/>
    <col min="14343" max="14343" width="9" style="12" customWidth="1"/>
    <col min="14344" max="14344" width="11" style="12" customWidth="1"/>
    <col min="14345" max="14345" width="11.140625" style="12" customWidth="1"/>
    <col min="14346" max="14591" width="9.140625" style="12"/>
    <col min="14592" max="14592" width="5" style="12" customWidth="1"/>
    <col min="14593" max="14593" width="7.28515625" style="12" bestFit="1" customWidth="1"/>
    <col min="14594" max="14594" width="7.28515625" style="12" customWidth="1"/>
    <col min="14595" max="14595" width="47.42578125" style="12" customWidth="1"/>
    <col min="14596" max="14596" width="42.5703125" style="12" customWidth="1"/>
    <col min="14597" max="14597" width="56.5703125" style="12" customWidth="1"/>
    <col min="14598" max="14598" width="32.5703125" style="12" bestFit="1" customWidth="1"/>
    <col min="14599" max="14599" width="9" style="12" customWidth="1"/>
    <col min="14600" max="14600" width="11" style="12" customWidth="1"/>
    <col min="14601" max="14601" width="11.140625" style="12" customWidth="1"/>
    <col min="14602" max="14847" width="9.140625" style="12"/>
    <col min="14848" max="14848" width="5" style="12" customWidth="1"/>
    <col min="14849" max="14849" width="7.28515625" style="12" bestFit="1" customWidth="1"/>
    <col min="14850" max="14850" width="7.28515625" style="12" customWidth="1"/>
    <col min="14851" max="14851" width="47.42578125" style="12" customWidth="1"/>
    <col min="14852" max="14852" width="42.5703125" style="12" customWidth="1"/>
    <col min="14853" max="14853" width="56.5703125" style="12" customWidth="1"/>
    <col min="14854" max="14854" width="32.5703125" style="12" bestFit="1" customWidth="1"/>
    <col min="14855" max="14855" width="9" style="12" customWidth="1"/>
    <col min="14856" max="14856" width="11" style="12" customWidth="1"/>
    <col min="14857" max="14857" width="11.140625" style="12" customWidth="1"/>
    <col min="14858" max="15103" width="9.140625" style="12"/>
    <col min="15104" max="15104" width="5" style="12" customWidth="1"/>
    <col min="15105" max="15105" width="7.28515625" style="12" bestFit="1" customWidth="1"/>
    <col min="15106" max="15106" width="7.28515625" style="12" customWidth="1"/>
    <col min="15107" max="15107" width="47.42578125" style="12" customWidth="1"/>
    <col min="15108" max="15108" width="42.5703125" style="12" customWidth="1"/>
    <col min="15109" max="15109" width="56.5703125" style="12" customWidth="1"/>
    <col min="15110" max="15110" width="32.5703125" style="12" bestFit="1" customWidth="1"/>
    <col min="15111" max="15111" width="9" style="12" customWidth="1"/>
    <col min="15112" max="15112" width="11" style="12" customWidth="1"/>
    <col min="15113" max="15113" width="11.140625" style="12" customWidth="1"/>
    <col min="15114" max="15359" width="9.140625" style="12"/>
    <col min="15360" max="15360" width="5" style="12" customWidth="1"/>
    <col min="15361" max="15361" width="7.28515625" style="12" bestFit="1" customWidth="1"/>
    <col min="15362" max="15362" width="7.28515625" style="12" customWidth="1"/>
    <col min="15363" max="15363" width="47.42578125" style="12" customWidth="1"/>
    <col min="15364" max="15364" width="42.5703125" style="12" customWidth="1"/>
    <col min="15365" max="15365" width="56.5703125" style="12" customWidth="1"/>
    <col min="15366" max="15366" width="32.5703125" style="12" bestFit="1" customWidth="1"/>
    <col min="15367" max="15367" width="9" style="12" customWidth="1"/>
    <col min="15368" max="15368" width="11" style="12" customWidth="1"/>
    <col min="15369" max="15369" width="11.140625" style="12" customWidth="1"/>
    <col min="15370" max="15615" width="9.140625" style="12"/>
    <col min="15616" max="15616" width="5" style="12" customWidth="1"/>
    <col min="15617" max="15617" width="7.28515625" style="12" bestFit="1" customWidth="1"/>
    <col min="15618" max="15618" width="7.28515625" style="12" customWidth="1"/>
    <col min="15619" max="15619" width="47.42578125" style="12" customWidth="1"/>
    <col min="15620" max="15620" width="42.5703125" style="12" customWidth="1"/>
    <col min="15621" max="15621" width="56.5703125" style="12" customWidth="1"/>
    <col min="15622" max="15622" width="32.5703125" style="12" bestFit="1" customWidth="1"/>
    <col min="15623" max="15623" width="9" style="12" customWidth="1"/>
    <col min="15624" max="15624" width="11" style="12" customWidth="1"/>
    <col min="15625" max="15625" width="11.140625" style="12" customWidth="1"/>
    <col min="15626" max="15871" width="9.140625" style="12"/>
    <col min="15872" max="15872" width="5" style="12" customWidth="1"/>
    <col min="15873" max="15873" width="7.28515625" style="12" bestFit="1" customWidth="1"/>
    <col min="15874" max="15874" width="7.28515625" style="12" customWidth="1"/>
    <col min="15875" max="15875" width="47.42578125" style="12" customWidth="1"/>
    <col min="15876" max="15876" width="42.5703125" style="12" customWidth="1"/>
    <col min="15877" max="15877" width="56.5703125" style="12" customWidth="1"/>
    <col min="15878" max="15878" width="32.5703125" style="12" bestFit="1" customWidth="1"/>
    <col min="15879" max="15879" width="9" style="12" customWidth="1"/>
    <col min="15880" max="15880" width="11" style="12" customWidth="1"/>
    <col min="15881" max="15881" width="11.140625" style="12" customWidth="1"/>
    <col min="15882" max="16127" width="9.140625" style="12"/>
    <col min="16128" max="16128" width="5" style="12" customWidth="1"/>
    <col min="16129" max="16129" width="7.28515625" style="12" bestFit="1" customWidth="1"/>
    <col min="16130" max="16130" width="7.28515625" style="12" customWidth="1"/>
    <col min="16131" max="16131" width="47.42578125" style="12" customWidth="1"/>
    <col min="16132" max="16132" width="42.5703125" style="12" customWidth="1"/>
    <col min="16133" max="16133" width="56.5703125" style="12" customWidth="1"/>
    <col min="16134" max="16134" width="32.5703125" style="12" bestFit="1" customWidth="1"/>
    <col min="16135" max="16135" width="9" style="12" customWidth="1"/>
    <col min="16136" max="16136" width="11" style="12" customWidth="1"/>
    <col min="16137" max="16137" width="11.140625" style="12" customWidth="1"/>
    <col min="16138" max="16384" width="9.140625" style="12"/>
  </cols>
  <sheetData>
    <row r="1" spans="1:10" ht="20.25" customHeight="1" x14ac:dyDescent="0.2">
      <c r="A1" s="17" t="s">
        <v>269</v>
      </c>
      <c r="B1" s="19"/>
      <c r="C1" s="19"/>
      <c r="D1" s="19"/>
      <c r="E1" s="19"/>
      <c r="F1" s="19"/>
      <c r="G1" s="83"/>
      <c r="H1" s="18"/>
      <c r="I1" s="18"/>
      <c r="J1" s="95"/>
    </row>
    <row r="2" spans="1:10" s="4" customFormat="1" ht="38.25" x14ac:dyDescent="0.2">
      <c r="A2" s="2" t="s">
        <v>0</v>
      </c>
      <c r="B2" s="2" t="s">
        <v>1</v>
      </c>
      <c r="C2" s="3" t="s">
        <v>2</v>
      </c>
      <c r="D2" s="2" t="s">
        <v>11</v>
      </c>
      <c r="E2" s="2" t="s">
        <v>3</v>
      </c>
      <c r="F2" s="39" t="s">
        <v>12</v>
      </c>
      <c r="G2" s="2" t="s">
        <v>4</v>
      </c>
      <c r="H2" s="13" t="s">
        <v>5</v>
      </c>
      <c r="I2" s="38" t="s">
        <v>230</v>
      </c>
      <c r="J2" s="38" t="s">
        <v>231</v>
      </c>
    </row>
    <row r="3" spans="1:10" s="10" customFormat="1" x14ac:dyDescent="0.2">
      <c r="A3" s="91"/>
      <c r="B3" s="40"/>
      <c r="C3" s="41" t="s">
        <v>232</v>
      </c>
      <c r="D3" s="42"/>
      <c r="E3" s="42"/>
      <c r="F3" s="42"/>
      <c r="G3" s="84"/>
      <c r="H3" s="84"/>
      <c r="I3" s="84"/>
      <c r="J3" s="96"/>
    </row>
    <row r="4" spans="1:10" x14ac:dyDescent="0.2">
      <c r="A4" s="92" t="s">
        <v>6</v>
      </c>
      <c r="B4" s="20"/>
      <c r="C4" s="20"/>
      <c r="D4" s="20"/>
      <c r="E4" s="20"/>
      <c r="F4" s="20"/>
      <c r="G4" s="21"/>
      <c r="H4" s="21"/>
      <c r="I4" s="21"/>
      <c r="J4" s="97"/>
    </row>
    <row r="5" spans="1:10" s="14" customFormat="1" ht="38.25" x14ac:dyDescent="0.2">
      <c r="A5" s="1">
        <v>1</v>
      </c>
      <c r="B5" s="43">
        <v>3875</v>
      </c>
      <c r="C5" s="43"/>
      <c r="D5" s="22" t="s">
        <v>233</v>
      </c>
      <c r="E5" s="22" t="s">
        <v>234</v>
      </c>
      <c r="F5" s="23" t="s">
        <v>235</v>
      </c>
      <c r="G5" s="100" t="s">
        <v>34</v>
      </c>
      <c r="H5" s="85">
        <v>98</v>
      </c>
      <c r="I5" s="86">
        <v>0</v>
      </c>
      <c r="J5" s="25">
        <f t="shared" ref="J5:J13" si="0">H5*I5</f>
        <v>0</v>
      </c>
    </row>
    <row r="6" spans="1:10" s="14" customFormat="1" ht="25.5" x14ac:dyDescent="0.2">
      <c r="A6" s="1">
        <v>4</v>
      </c>
      <c r="B6" s="44">
        <v>3930</v>
      </c>
      <c r="C6" s="44"/>
      <c r="D6" s="45" t="s">
        <v>287</v>
      </c>
      <c r="E6" s="46" t="s">
        <v>236</v>
      </c>
      <c r="F6" s="46" t="s">
        <v>78</v>
      </c>
      <c r="G6" s="5" t="s">
        <v>46</v>
      </c>
      <c r="H6" s="85">
        <v>98</v>
      </c>
      <c r="I6" s="86">
        <v>0</v>
      </c>
      <c r="J6" s="25">
        <f t="shared" si="0"/>
        <v>0</v>
      </c>
    </row>
    <row r="7" spans="1:10" s="14" customFormat="1" ht="25.5" x14ac:dyDescent="0.2">
      <c r="A7" s="1"/>
      <c r="B7" s="44"/>
      <c r="C7" s="44"/>
      <c r="D7" s="45" t="s">
        <v>288</v>
      </c>
      <c r="E7" s="46" t="s">
        <v>236</v>
      </c>
      <c r="F7" s="46" t="s">
        <v>78</v>
      </c>
      <c r="G7" s="5" t="s">
        <v>46</v>
      </c>
      <c r="H7" s="85">
        <v>98</v>
      </c>
      <c r="I7" s="86">
        <v>0</v>
      </c>
      <c r="J7" s="25">
        <f t="shared" ref="J7" si="1">H7*I7</f>
        <v>0</v>
      </c>
    </row>
    <row r="8" spans="1:10" x14ac:dyDescent="0.2">
      <c r="A8" s="1">
        <v>5</v>
      </c>
      <c r="B8" s="44">
        <v>3960</v>
      </c>
      <c r="C8" s="44"/>
      <c r="D8" s="45" t="s">
        <v>289</v>
      </c>
      <c r="E8" s="46"/>
      <c r="F8" s="46" t="s">
        <v>237</v>
      </c>
      <c r="G8" s="100" t="s">
        <v>34</v>
      </c>
      <c r="H8" s="85">
        <v>96</v>
      </c>
      <c r="I8" s="86">
        <v>0</v>
      </c>
      <c r="J8" s="25">
        <f t="shared" si="0"/>
        <v>0</v>
      </c>
    </row>
    <row r="9" spans="1:10" s="14" customFormat="1" ht="25.5" x14ac:dyDescent="0.2">
      <c r="A9" s="1">
        <v>6</v>
      </c>
      <c r="B9" s="44">
        <v>6151</v>
      </c>
      <c r="C9" s="44">
        <v>3966</v>
      </c>
      <c r="D9" s="45" t="s">
        <v>35</v>
      </c>
      <c r="E9" s="46" t="s">
        <v>36</v>
      </c>
      <c r="F9" s="46" t="s">
        <v>226</v>
      </c>
      <c r="G9" s="100" t="s">
        <v>34</v>
      </c>
      <c r="H9" s="85">
        <v>2</v>
      </c>
      <c r="I9" s="86">
        <v>0</v>
      </c>
      <c r="J9" s="25">
        <f t="shared" si="0"/>
        <v>0</v>
      </c>
    </row>
    <row r="10" spans="1:10" ht="25.5" x14ac:dyDescent="0.2">
      <c r="A10" s="1">
        <v>7</v>
      </c>
      <c r="B10" s="44"/>
      <c r="C10" s="44"/>
      <c r="D10" s="45" t="s">
        <v>290</v>
      </c>
      <c r="E10" s="46" t="s">
        <v>104</v>
      </c>
      <c r="F10" s="46" t="s">
        <v>37</v>
      </c>
      <c r="G10" s="100" t="s">
        <v>34</v>
      </c>
      <c r="H10" s="85">
        <v>98</v>
      </c>
      <c r="I10" s="86">
        <v>0</v>
      </c>
      <c r="J10" s="25">
        <f t="shared" si="0"/>
        <v>0</v>
      </c>
    </row>
    <row r="11" spans="1:10" x14ac:dyDescent="0.2">
      <c r="A11" s="1">
        <v>8</v>
      </c>
      <c r="B11" s="43">
        <v>6079</v>
      </c>
      <c r="C11" s="43">
        <v>3904</v>
      </c>
      <c r="D11" s="22" t="s">
        <v>105</v>
      </c>
      <c r="E11" s="22" t="s">
        <v>106</v>
      </c>
      <c r="F11" s="23" t="s">
        <v>56</v>
      </c>
      <c r="G11" s="24" t="s">
        <v>107</v>
      </c>
      <c r="H11" s="85">
        <v>0</v>
      </c>
      <c r="I11" s="86">
        <v>0</v>
      </c>
      <c r="J11" s="25">
        <f t="shared" si="0"/>
        <v>0</v>
      </c>
    </row>
    <row r="12" spans="1:10" ht="25.5" x14ac:dyDescent="0.2">
      <c r="A12" s="1">
        <v>9</v>
      </c>
      <c r="B12" s="43">
        <v>7001</v>
      </c>
      <c r="C12" s="43">
        <v>4741</v>
      </c>
      <c r="D12" s="22" t="s">
        <v>108</v>
      </c>
      <c r="E12" s="22" t="s">
        <v>109</v>
      </c>
      <c r="F12" s="23" t="s">
        <v>37</v>
      </c>
      <c r="G12" s="100" t="s">
        <v>34</v>
      </c>
      <c r="H12" s="85">
        <v>61</v>
      </c>
      <c r="I12" s="86">
        <v>0</v>
      </c>
      <c r="J12" s="25">
        <f t="shared" si="0"/>
        <v>0</v>
      </c>
    </row>
    <row r="13" spans="1:10" ht="25.5" x14ac:dyDescent="0.2">
      <c r="A13" s="1">
        <v>10</v>
      </c>
      <c r="B13" s="47"/>
      <c r="C13" s="47">
        <v>3902</v>
      </c>
      <c r="D13" s="48" t="s">
        <v>110</v>
      </c>
      <c r="E13" s="48" t="s">
        <v>111</v>
      </c>
      <c r="F13" s="23" t="s">
        <v>37</v>
      </c>
      <c r="G13" s="101" t="s">
        <v>58</v>
      </c>
      <c r="H13" s="87">
        <v>7</v>
      </c>
      <c r="I13" s="86">
        <v>0</v>
      </c>
      <c r="J13" s="25">
        <f t="shared" si="0"/>
        <v>0</v>
      </c>
    </row>
    <row r="14" spans="1:10" x14ac:dyDescent="0.2">
      <c r="A14" s="93" t="s">
        <v>7</v>
      </c>
      <c r="B14" s="27"/>
      <c r="C14" s="27"/>
      <c r="D14" s="27"/>
      <c r="E14" s="27"/>
      <c r="F14" s="27"/>
      <c r="G14" s="26"/>
      <c r="H14" s="26"/>
      <c r="I14" s="26"/>
      <c r="J14" s="98"/>
    </row>
    <row r="15" spans="1:10" ht="25.5" x14ac:dyDescent="0.2">
      <c r="A15" s="1" t="s">
        <v>16</v>
      </c>
      <c r="B15" s="49"/>
      <c r="C15" s="49"/>
      <c r="D15" s="50" t="s">
        <v>296</v>
      </c>
      <c r="E15" s="50"/>
      <c r="F15" s="51" t="s">
        <v>37</v>
      </c>
      <c r="G15" s="100" t="s">
        <v>298</v>
      </c>
      <c r="H15" s="88">
        <v>4</v>
      </c>
      <c r="I15" s="86">
        <v>0</v>
      </c>
      <c r="J15" s="25">
        <f t="shared" ref="J15:J28" si="2">H15*I15</f>
        <v>0</v>
      </c>
    </row>
    <row r="16" spans="1:10" ht="25.5" x14ac:dyDescent="0.2">
      <c r="A16" s="1" t="s">
        <v>17</v>
      </c>
      <c r="B16" s="44"/>
      <c r="C16" s="44"/>
      <c r="D16" s="45" t="s">
        <v>297</v>
      </c>
      <c r="E16" s="46"/>
      <c r="F16" s="46" t="s">
        <v>37</v>
      </c>
      <c r="G16" s="100" t="s">
        <v>298</v>
      </c>
      <c r="H16" s="88">
        <v>4</v>
      </c>
      <c r="I16" s="86">
        <v>0</v>
      </c>
      <c r="J16" s="25">
        <f t="shared" si="2"/>
        <v>0</v>
      </c>
    </row>
    <row r="17" spans="1:10" ht="25.5" x14ac:dyDescent="0.2">
      <c r="A17" s="1" t="s">
        <v>18</v>
      </c>
      <c r="B17" s="44"/>
      <c r="C17" s="44"/>
      <c r="D17" s="45" t="s">
        <v>299</v>
      </c>
      <c r="E17" s="46" t="s">
        <v>93</v>
      </c>
      <c r="F17" s="75" t="s">
        <v>56</v>
      </c>
      <c r="G17" s="100" t="s">
        <v>298</v>
      </c>
      <c r="H17" s="88">
        <v>95</v>
      </c>
      <c r="I17" s="86">
        <v>0</v>
      </c>
      <c r="J17" s="25">
        <f t="shared" si="2"/>
        <v>0</v>
      </c>
    </row>
    <row r="18" spans="1:10" ht="38.25" x14ac:dyDescent="0.2">
      <c r="A18" s="1" t="s">
        <v>19</v>
      </c>
      <c r="B18" s="44"/>
      <c r="C18" s="44"/>
      <c r="D18" s="45" t="s">
        <v>293</v>
      </c>
      <c r="E18" s="46" t="s">
        <v>294</v>
      </c>
      <c r="F18" s="75" t="s">
        <v>56</v>
      </c>
      <c r="G18" s="100" t="s">
        <v>295</v>
      </c>
      <c r="H18" s="88">
        <v>100</v>
      </c>
      <c r="I18" s="86">
        <v>0</v>
      </c>
      <c r="J18" s="25">
        <f t="shared" si="2"/>
        <v>0</v>
      </c>
    </row>
    <row r="19" spans="1:10" ht="45" customHeight="1" x14ac:dyDescent="0.2">
      <c r="A19" s="1"/>
      <c r="B19" s="44"/>
      <c r="C19" s="44">
        <v>5310</v>
      </c>
      <c r="D19" s="45" t="s">
        <v>328</v>
      </c>
      <c r="E19" s="46" t="s">
        <v>329</v>
      </c>
      <c r="F19" s="75" t="s">
        <v>56</v>
      </c>
      <c r="G19" s="100" t="s">
        <v>295</v>
      </c>
      <c r="H19" s="88">
        <v>1</v>
      </c>
      <c r="I19" s="86">
        <v>0</v>
      </c>
      <c r="J19" s="25">
        <v>0</v>
      </c>
    </row>
    <row r="20" spans="1:10" ht="25.5" x14ac:dyDescent="0.2">
      <c r="A20" s="1" t="s">
        <v>21</v>
      </c>
      <c r="B20" s="44">
        <v>7164</v>
      </c>
      <c r="C20" s="44">
        <v>4671</v>
      </c>
      <c r="D20" s="45" t="s">
        <v>291</v>
      </c>
      <c r="E20" s="46" t="s">
        <v>75</v>
      </c>
      <c r="F20" s="46" t="s">
        <v>238</v>
      </c>
      <c r="G20" s="100" t="s">
        <v>46</v>
      </c>
      <c r="H20" s="88">
        <v>100</v>
      </c>
      <c r="I20" s="86">
        <v>0</v>
      </c>
      <c r="J20" s="25">
        <f t="shared" si="2"/>
        <v>0</v>
      </c>
    </row>
    <row r="21" spans="1:10" ht="25.5" x14ac:dyDescent="0.2">
      <c r="A21" s="1" t="s">
        <v>22</v>
      </c>
      <c r="B21" s="44">
        <v>7165</v>
      </c>
      <c r="C21" s="44">
        <v>4671</v>
      </c>
      <c r="D21" s="45" t="s">
        <v>292</v>
      </c>
      <c r="E21" s="46" t="s">
        <v>75</v>
      </c>
      <c r="F21" s="46" t="s">
        <v>239</v>
      </c>
      <c r="G21" s="100" t="s">
        <v>46</v>
      </c>
      <c r="H21" s="88">
        <v>100</v>
      </c>
      <c r="I21" s="86">
        <v>0</v>
      </c>
      <c r="J21" s="25">
        <f t="shared" si="2"/>
        <v>0</v>
      </c>
    </row>
    <row r="22" spans="1:10" ht="36.75" customHeight="1" x14ac:dyDescent="0.2">
      <c r="A22" s="1"/>
      <c r="B22" s="44"/>
      <c r="C22" s="44">
        <v>5542</v>
      </c>
      <c r="D22" s="45" t="s">
        <v>330</v>
      </c>
      <c r="E22" s="46" t="s">
        <v>331</v>
      </c>
      <c r="F22" s="46" t="s">
        <v>56</v>
      </c>
      <c r="G22" s="100" t="s">
        <v>46</v>
      </c>
      <c r="H22" s="88">
        <v>1</v>
      </c>
      <c r="I22" s="86">
        <v>0</v>
      </c>
      <c r="J22" s="25">
        <v>0</v>
      </c>
    </row>
    <row r="23" spans="1:10" ht="47.25" customHeight="1" x14ac:dyDescent="0.2">
      <c r="A23" s="1"/>
      <c r="B23" s="44"/>
      <c r="C23" s="44"/>
      <c r="D23" s="45" t="s">
        <v>332</v>
      </c>
      <c r="E23" s="46" t="s">
        <v>331</v>
      </c>
      <c r="F23" s="46" t="s">
        <v>56</v>
      </c>
      <c r="G23" s="100" t="s">
        <v>46</v>
      </c>
      <c r="H23" s="88">
        <v>1</v>
      </c>
      <c r="I23" s="86">
        <v>0</v>
      </c>
      <c r="J23" s="25">
        <v>0</v>
      </c>
    </row>
    <row r="24" spans="1:10" ht="25.5" x14ac:dyDescent="0.2">
      <c r="A24" s="1" t="s">
        <v>23</v>
      </c>
      <c r="B24" s="44">
        <v>7034</v>
      </c>
      <c r="C24" s="44">
        <v>4774</v>
      </c>
      <c r="D24" s="45" t="s">
        <v>39</v>
      </c>
      <c r="E24" s="46" t="s">
        <v>40</v>
      </c>
      <c r="F24" s="46" t="s">
        <v>41</v>
      </c>
      <c r="G24" s="100" t="s">
        <v>34</v>
      </c>
      <c r="H24" s="88">
        <v>4</v>
      </c>
      <c r="I24" s="86">
        <v>0</v>
      </c>
      <c r="J24" s="25">
        <f t="shared" si="2"/>
        <v>0</v>
      </c>
    </row>
    <row r="25" spans="1:10" s="14" customFormat="1" ht="25.5" x14ac:dyDescent="0.2">
      <c r="A25" s="1" t="s">
        <v>24</v>
      </c>
      <c r="B25" s="44"/>
      <c r="C25" s="44"/>
      <c r="D25" s="45" t="s">
        <v>300</v>
      </c>
      <c r="E25" s="46" t="s">
        <v>104</v>
      </c>
      <c r="F25" s="46" t="s">
        <v>37</v>
      </c>
      <c r="G25" s="100" t="s">
        <v>301</v>
      </c>
      <c r="H25" s="88">
        <v>100</v>
      </c>
      <c r="I25" s="86">
        <v>0</v>
      </c>
      <c r="J25" s="25">
        <f t="shared" si="2"/>
        <v>0</v>
      </c>
    </row>
    <row r="26" spans="1:10" x14ac:dyDescent="0.2">
      <c r="A26" s="1" t="s">
        <v>25</v>
      </c>
      <c r="B26" s="73"/>
      <c r="C26" s="74"/>
      <c r="D26" s="75" t="s">
        <v>112</v>
      </c>
      <c r="E26" s="75" t="s">
        <v>113</v>
      </c>
      <c r="F26" s="75" t="s">
        <v>56</v>
      </c>
      <c r="G26" s="74" t="s">
        <v>107</v>
      </c>
      <c r="H26" s="88">
        <v>25</v>
      </c>
      <c r="I26" s="86">
        <v>0</v>
      </c>
      <c r="J26" s="25">
        <f t="shared" si="2"/>
        <v>0</v>
      </c>
    </row>
    <row r="27" spans="1:10" ht="25.5" x14ac:dyDescent="0.2">
      <c r="A27" s="1" t="s">
        <v>26</v>
      </c>
      <c r="B27" s="73">
        <v>7002</v>
      </c>
      <c r="C27" s="74">
        <v>4742</v>
      </c>
      <c r="D27" s="75" t="s">
        <v>114</v>
      </c>
      <c r="E27" s="75" t="s">
        <v>57</v>
      </c>
      <c r="F27" s="75" t="s">
        <v>37</v>
      </c>
      <c r="G27" s="100" t="s">
        <v>34</v>
      </c>
      <c r="H27" s="88">
        <v>67</v>
      </c>
      <c r="I27" s="86">
        <v>0</v>
      </c>
      <c r="J27" s="25">
        <f t="shared" si="2"/>
        <v>0</v>
      </c>
    </row>
    <row r="28" spans="1:10" ht="25.5" x14ac:dyDescent="0.2">
      <c r="A28" s="1" t="s">
        <v>27</v>
      </c>
      <c r="B28" s="73"/>
      <c r="C28" s="74">
        <v>4479</v>
      </c>
      <c r="D28" s="75" t="s">
        <v>110</v>
      </c>
      <c r="E28" s="75" t="s">
        <v>115</v>
      </c>
      <c r="F28" s="75" t="s">
        <v>37</v>
      </c>
      <c r="G28" s="76" t="s">
        <v>58</v>
      </c>
      <c r="H28" s="88">
        <v>9</v>
      </c>
      <c r="I28" s="86">
        <v>0</v>
      </c>
      <c r="J28" s="25">
        <f t="shared" si="2"/>
        <v>0</v>
      </c>
    </row>
    <row r="29" spans="1:10" x14ac:dyDescent="0.2">
      <c r="A29" s="94" t="s">
        <v>8</v>
      </c>
      <c r="B29" s="31"/>
      <c r="C29" s="31"/>
      <c r="D29" s="31"/>
      <c r="E29" s="31"/>
      <c r="F29" s="31"/>
      <c r="G29" s="32"/>
      <c r="H29" s="32"/>
      <c r="I29" s="32"/>
      <c r="J29" s="99"/>
    </row>
    <row r="30" spans="1:10" ht="38.25" x14ac:dyDescent="0.2">
      <c r="A30" s="1" t="s">
        <v>16</v>
      </c>
      <c r="B30" s="47"/>
      <c r="C30" s="47"/>
      <c r="D30" s="48" t="s">
        <v>302</v>
      </c>
      <c r="E30" s="48" t="s">
        <v>303</v>
      </c>
      <c r="F30" s="48" t="s">
        <v>56</v>
      </c>
      <c r="G30" s="100" t="s">
        <v>34</v>
      </c>
      <c r="H30" s="87">
        <v>76</v>
      </c>
      <c r="I30" s="86">
        <v>0</v>
      </c>
      <c r="J30" s="25">
        <f t="shared" ref="J30:J42" si="3">H30*I30</f>
        <v>0</v>
      </c>
    </row>
    <row r="31" spans="1:10" ht="25.5" x14ac:dyDescent="0.2">
      <c r="A31" s="1" t="s">
        <v>17</v>
      </c>
      <c r="B31" s="47"/>
      <c r="C31" s="47"/>
      <c r="D31" s="48" t="s">
        <v>304</v>
      </c>
      <c r="E31" s="48" t="s">
        <v>305</v>
      </c>
      <c r="F31" s="48" t="s">
        <v>56</v>
      </c>
      <c r="G31" s="100" t="s">
        <v>307</v>
      </c>
      <c r="H31" s="87">
        <v>76</v>
      </c>
      <c r="I31" s="86">
        <v>0</v>
      </c>
      <c r="J31" s="25">
        <f t="shared" si="3"/>
        <v>0</v>
      </c>
    </row>
    <row r="32" spans="1:10" ht="25.5" x14ac:dyDescent="0.2">
      <c r="A32" s="1"/>
      <c r="B32" s="47"/>
      <c r="C32" s="47"/>
      <c r="D32" s="48" t="s">
        <v>306</v>
      </c>
      <c r="E32" s="48" t="s">
        <v>305</v>
      </c>
      <c r="F32" s="48" t="s">
        <v>56</v>
      </c>
      <c r="G32" s="100" t="s">
        <v>307</v>
      </c>
      <c r="H32" s="87">
        <v>76</v>
      </c>
      <c r="I32" s="86">
        <v>0</v>
      </c>
      <c r="J32" s="25">
        <v>0</v>
      </c>
    </row>
    <row r="33" spans="1:10" ht="25.5" x14ac:dyDescent="0.2">
      <c r="A33" s="1" t="s">
        <v>18</v>
      </c>
      <c r="B33" s="47"/>
      <c r="C33" s="47"/>
      <c r="D33" s="48" t="s">
        <v>240</v>
      </c>
      <c r="E33" s="48" t="s">
        <v>55</v>
      </c>
      <c r="F33" s="48" t="s">
        <v>241</v>
      </c>
      <c r="G33" s="100" t="s">
        <v>46</v>
      </c>
      <c r="H33" s="87">
        <v>76</v>
      </c>
      <c r="I33" s="86">
        <v>0</v>
      </c>
      <c r="J33" s="25">
        <f t="shared" si="3"/>
        <v>0</v>
      </c>
    </row>
    <row r="34" spans="1:10" ht="25.5" x14ac:dyDescent="0.2">
      <c r="A34" s="1" t="s">
        <v>19</v>
      </c>
      <c r="B34" s="47">
        <v>6581</v>
      </c>
      <c r="C34" s="47">
        <v>4363</v>
      </c>
      <c r="D34" s="48" t="s">
        <v>227</v>
      </c>
      <c r="E34" s="48" t="s">
        <v>45</v>
      </c>
      <c r="F34" s="48" t="s">
        <v>228</v>
      </c>
      <c r="G34" s="101" t="s">
        <v>38</v>
      </c>
      <c r="H34" s="87">
        <v>5</v>
      </c>
      <c r="I34" s="86">
        <v>0</v>
      </c>
      <c r="J34" s="25">
        <f t="shared" si="3"/>
        <v>0</v>
      </c>
    </row>
    <row r="35" spans="1:10" ht="25.5" x14ac:dyDescent="0.2">
      <c r="A35" s="1" t="s">
        <v>20</v>
      </c>
      <c r="B35" s="47">
        <v>6582</v>
      </c>
      <c r="C35" s="47">
        <v>4363</v>
      </c>
      <c r="D35" s="48" t="s">
        <v>229</v>
      </c>
      <c r="E35" s="48" t="s">
        <v>45</v>
      </c>
      <c r="F35" s="48" t="s">
        <v>228</v>
      </c>
      <c r="G35" s="101" t="s">
        <v>38</v>
      </c>
      <c r="H35" s="87">
        <v>5</v>
      </c>
      <c r="I35" s="86">
        <v>0</v>
      </c>
      <c r="J35" s="25">
        <f t="shared" si="3"/>
        <v>0</v>
      </c>
    </row>
    <row r="36" spans="1:10" ht="25.5" x14ac:dyDescent="0.2">
      <c r="A36" s="1" t="s">
        <v>21</v>
      </c>
      <c r="B36" s="47">
        <v>7166</v>
      </c>
      <c r="C36" s="47">
        <v>4672</v>
      </c>
      <c r="D36" s="48" t="s">
        <v>242</v>
      </c>
      <c r="E36" s="48" t="s">
        <v>76</v>
      </c>
      <c r="F36" s="48" t="s">
        <v>116</v>
      </c>
      <c r="G36" s="101" t="s">
        <v>46</v>
      </c>
      <c r="H36" s="87">
        <v>5</v>
      </c>
      <c r="I36" s="86">
        <v>0</v>
      </c>
      <c r="J36" s="25">
        <f t="shared" si="3"/>
        <v>0</v>
      </c>
    </row>
    <row r="37" spans="1:10" ht="25.5" x14ac:dyDescent="0.2">
      <c r="A37" s="1" t="s">
        <v>22</v>
      </c>
      <c r="B37" s="47">
        <v>7167</v>
      </c>
      <c r="C37" s="47">
        <v>4672</v>
      </c>
      <c r="D37" s="48" t="s">
        <v>243</v>
      </c>
      <c r="E37" s="48" t="s">
        <v>76</v>
      </c>
      <c r="F37" s="48" t="s">
        <v>117</v>
      </c>
      <c r="G37" s="101" t="s">
        <v>46</v>
      </c>
      <c r="H37" s="87">
        <v>5</v>
      </c>
      <c r="I37" s="86">
        <v>0</v>
      </c>
      <c r="J37" s="25">
        <f t="shared" si="3"/>
        <v>0</v>
      </c>
    </row>
    <row r="38" spans="1:10" ht="25.5" x14ac:dyDescent="0.2">
      <c r="A38" s="1" t="s">
        <v>23</v>
      </c>
      <c r="B38" s="47">
        <v>7035</v>
      </c>
      <c r="C38" s="47">
        <v>4775</v>
      </c>
      <c r="D38" s="48" t="s">
        <v>42</v>
      </c>
      <c r="E38" s="48" t="s">
        <v>43</v>
      </c>
      <c r="F38" s="48" t="s">
        <v>44</v>
      </c>
      <c r="G38" s="101" t="s">
        <v>34</v>
      </c>
      <c r="H38" s="87">
        <v>5</v>
      </c>
      <c r="I38" s="86">
        <v>0</v>
      </c>
      <c r="J38" s="25">
        <f t="shared" si="3"/>
        <v>0</v>
      </c>
    </row>
    <row r="39" spans="1:10" ht="25.5" x14ac:dyDescent="0.2">
      <c r="A39" s="1" t="s">
        <v>24</v>
      </c>
      <c r="B39" s="47">
        <v>7166</v>
      </c>
      <c r="C39" s="47">
        <v>4735</v>
      </c>
      <c r="D39" s="48" t="s">
        <v>118</v>
      </c>
      <c r="E39" s="48" t="s">
        <v>77</v>
      </c>
      <c r="F39" s="48" t="s">
        <v>37</v>
      </c>
      <c r="G39" s="100" t="s">
        <v>34</v>
      </c>
      <c r="H39" s="87">
        <v>80</v>
      </c>
      <c r="I39" s="86">
        <v>0</v>
      </c>
      <c r="J39" s="25">
        <f t="shared" si="3"/>
        <v>0</v>
      </c>
    </row>
    <row r="40" spans="1:10" x14ac:dyDescent="0.2">
      <c r="A40" s="1" t="s">
        <v>25</v>
      </c>
      <c r="B40" s="47">
        <v>7167</v>
      </c>
      <c r="C40" s="47">
        <v>4464</v>
      </c>
      <c r="D40" s="48" t="s">
        <v>119</v>
      </c>
      <c r="E40" s="48" t="s">
        <v>120</v>
      </c>
      <c r="F40" s="48" t="s">
        <v>56</v>
      </c>
      <c r="G40" s="101" t="s">
        <v>69</v>
      </c>
      <c r="H40" s="87">
        <v>0</v>
      </c>
      <c r="I40" s="86">
        <v>0</v>
      </c>
      <c r="J40" s="25">
        <f t="shared" si="3"/>
        <v>0</v>
      </c>
    </row>
    <row r="41" spans="1:10" ht="25.5" x14ac:dyDescent="0.2">
      <c r="A41" s="1" t="s">
        <v>26</v>
      </c>
      <c r="B41" s="47">
        <v>6995</v>
      </c>
      <c r="C41" s="47">
        <v>4743</v>
      </c>
      <c r="D41" s="48" t="s">
        <v>121</v>
      </c>
      <c r="E41" s="48" t="s">
        <v>57</v>
      </c>
      <c r="F41" s="48" t="s">
        <v>37</v>
      </c>
      <c r="G41" s="100" t="s">
        <v>34</v>
      </c>
      <c r="H41" s="87">
        <v>81</v>
      </c>
      <c r="I41" s="86">
        <v>0</v>
      </c>
      <c r="J41" s="25">
        <f t="shared" si="3"/>
        <v>0</v>
      </c>
    </row>
    <row r="42" spans="1:10" ht="25.5" x14ac:dyDescent="0.2">
      <c r="A42" s="1" t="s">
        <v>27</v>
      </c>
      <c r="B42" s="47"/>
      <c r="C42" s="47">
        <v>4481</v>
      </c>
      <c r="D42" s="48" t="s">
        <v>122</v>
      </c>
      <c r="E42" s="48" t="s">
        <v>123</v>
      </c>
      <c r="F42" s="48" t="s">
        <v>56</v>
      </c>
      <c r="G42" s="101" t="s">
        <v>124</v>
      </c>
      <c r="H42" s="87">
        <v>1</v>
      </c>
      <c r="I42" s="86">
        <v>0</v>
      </c>
      <c r="J42" s="25">
        <f t="shared" si="3"/>
        <v>0</v>
      </c>
    </row>
    <row r="43" spans="1:10" x14ac:dyDescent="0.2">
      <c r="A43" s="92" t="s">
        <v>9</v>
      </c>
      <c r="B43" s="20"/>
      <c r="C43" s="20"/>
      <c r="D43" s="20"/>
      <c r="E43" s="20"/>
      <c r="F43" s="20"/>
      <c r="G43" s="21"/>
      <c r="H43" s="21"/>
      <c r="I43" s="21"/>
      <c r="J43" s="97"/>
    </row>
    <row r="44" spans="1:10" x14ac:dyDescent="0.2">
      <c r="A44" s="1" t="s">
        <v>16</v>
      </c>
      <c r="B44" s="47"/>
      <c r="C44" s="52">
        <v>7699</v>
      </c>
      <c r="D44" s="48" t="s">
        <v>244</v>
      </c>
      <c r="E44" s="48" t="s">
        <v>245</v>
      </c>
      <c r="F44" s="48" t="s">
        <v>56</v>
      </c>
      <c r="G44" s="100" t="s">
        <v>34</v>
      </c>
      <c r="H44" s="87">
        <v>115</v>
      </c>
      <c r="I44" s="86">
        <v>0</v>
      </c>
      <c r="J44" s="25">
        <f t="shared" ref="J44:J57" si="4">H44*I44</f>
        <v>0</v>
      </c>
    </row>
    <row r="45" spans="1:10" ht="25.5" x14ac:dyDescent="0.2">
      <c r="A45" s="1" t="s">
        <v>17</v>
      </c>
      <c r="B45" s="47"/>
      <c r="C45" s="53">
        <v>7617</v>
      </c>
      <c r="D45" s="48" t="s">
        <v>246</v>
      </c>
      <c r="E45" s="48" t="s">
        <v>103</v>
      </c>
      <c r="F45" s="48" t="s">
        <v>56</v>
      </c>
      <c r="G45" s="100" t="s">
        <v>34</v>
      </c>
      <c r="H45" s="87">
        <v>111</v>
      </c>
      <c r="I45" s="86">
        <v>0</v>
      </c>
      <c r="J45" s="25">
        <f t="shared" si="4"/>
        <v>0</v>
      </c>
    </row>
    <row r="46" spans="1:10" ht="25.5" x14ac:dyDescent="0.2">
      <c r="A46" s="1"/>
      <c r="B46" s="47"/>
      <c r="C46" s="109"/>
      <c r="D46" s="48" t="s">
        <v>315</v>
      </c>
      <c r="E46" s="48" t="s">
        <v>55</v>
      </c>
      <c r="F46" s="48" t="s">
        <v>56</v>
      </c>
      <c r="G46" s="100" t="s">
        <v>34</v>
      </c>
      <c r="H46" s="87">
        <v>111</v>
      </c>
      <c r="I46" s="86">
        <v>0</v>
      </c>
      <c r="J46" s="25">
        <f t="shared" ref="J46" si="5">H46*I46</f>
        <v>0</v>
      </c>
    </row>
    <row r="47" spans="1:10" ht="25.5" x14ac:dyDescent="0.2">
      <c r="A47" s="1" t="s">
        <v>18</v>
      </c>
      <c r="B47" s="47">
        <v>7730</v>
      </c>
      <c r="C47" s="54">
        <v>5357</v>
      </c>
      <c r="D47" s="48" t="s">
        <v>125</v>
      </c>
      <c r="E47" s="48" t="s">
        <v>126</v>
      </c>
      <c r="F47" s="48" t="s">
        <v>56</v>
      </c>
      <c r="G47" s="100" t="s">
        <v>46</v>
      </c>
      <c r="H47" s="87">
        <v>6</v>
      </c>
      <c r="I47" s="86">
        <v>0</v>
      </c>
      <c r="J47" s="25">
        <f t="shared" si="4"/>
        <v>0</v>
      </c>
    </row>
    <row r="48" spans="1:10" ht="25.5" x14ac:dyDescent="0.2">
      <c r="A48" s="1" t="s">
        <v>19</v>
      </c>
      <c r="B48" s="47">
        <v>7731</v>
      </c>
      <c r="C48" s="53"/>
      <c r="D48" s="48" t="s">
        <v>127</v>
      </c>
      <c r="E48" s="48" t="s">
        <v>126</v>
      </c>
      <c r="F48" s="48" t="s">
        <v>56</v>
      </c>
      <c r="G48" s="100" t="s">
        <v>46</v>
      </c>
      <c r="H48" s="87">
        <v>6</v>
      </c>
      <c r="I48" s="86">
        <v>0</v>
      </c>
      <c r="J48" s="25">
        <f t="shared" si="4"/>
        <v>0</v>
      </c>
    </row>
    <row r="49" spans="1:10" s="15" customFormat="1" ht="25.5" x14ac:dyDescent="0.2">
      <c r="A49" s="1" t="s">
        <v>22</v>
      </c>
      <c r="B49" s="47">
        <v>7637</v>
      </c>
      <c r="C49" s="47">
        <v>5274</v>
      </c>
      <c r="D49" s="48" t="s">
        <v>95</v>
      </c>
      <c r="E49" s="48" t="s">
        <v>96</v>
      </c>
      <c r="F49" s="48" t="s">
        <v>94</v>
      </c>
      <c r="G49" s="100" t="s">
        <v>34</v>
      </c>
      <c r="H49" s="87">
        <v>6</v>
      </c>
      <c r="I49" s="86">
        <v>0</v>
      </c>
      <c r="J49" s="25">
        <f t="shared" si="4"/>
        <v>0</v>
      </c>
    </row>
    <row r="50" spans="1:10" ht="38.25" x14ac:dyDescent="0.2">
      <c r="A50" s="1" t="s">
        <v>23</v>
      </c>
      <c r="B50" s="47">
        <v>7608</v>
      </c>
      <c r="C50" s="47">
        <v>5245</v>
      </c>
      <c r="D50" s="48" t="s">
        <v>128</v>
      </c>
      <c r="E50" s="48" t="s">
        <v>129</v>
      </c>
      <c r="F50" s="48" t="s">
        <v>37</v>
      </c>
      <c r="G50" s="100" t="s">
        <v>34</v>
      </c>
      <c r="H50" s="87">
        <v>117</v>
      </c>
      <c r="I50" s="86">
        <v>0</v>
      </c>
      <c r="J50" s="25">
        <f t="shared" si="4"/>
        <v>0</v>
      </c>
    </row>
    <row r="51" spans="1:10" x14ac:dyDescent="0.2">
      <c r="A51" s="1" t="s">
        <v>24</v>
      </c>
      <c r="B51" s="47">
        <v>7359</v>
      </c>
      <c r="C51" s="47">
        <v>5018</v>
      </c>
      <c r="D51" s="48" t="s">
        <v>130</v>
      </c>
      <c r="E51" s="48" t="s">
        <v>59</v>
      </c>
      <c r="F51" s="48" t="s">
        <v>56</v>
      </c>
      <c r="G51" s="101" t="s">
        <v>69</v>
      </c>
      <c r="H51" s="87">
        <v>46</v>
      </c>
      <c r="I51" s="86">
        <v>0</v>
      </c>
      <c r="J51" s="25">
        <f t="shared" si="4"/>
        <v>0</v>
      </c>
    </row>
    <row r="52" spans="1:10" ht="25.5" x14ac:dyDescent="0.2">
      <c r="A52" s="1" t="s">
        <v>25</v>
      </c>
      <c r="B52" s="47">
        <v>7004</v>
      </c>
      <c r="C52" s="47">
        <v>4744</v>
      </c>
      <c r="D52" s="48" t="s">
        <v>131</v>
      </c>
      <c r="E52" s="48" t="s">
        <v>62</v>
      </c>
      <c r="F52" s="48" t="s">
        <v>37</v>
      </c>
      <c r="G52" s="100" t="s">
        <v>34</v>
      </c>
      <c r="H52" s="87">
        <v>117</v>
      </c>
      <c r="I52" s="86">
        <v>0</v>
      </c>
      <c r="J52" s="25">
        <f t="shared" si="4"/>
        <v>0</v>
      </c>
    </row>
    <row r="53" spans="1:10" ht="25.5" x14ac:dyDescent="0.2">
      <c r="A53" s="1" t="s">
        <v>26</v>
      </c>
      <c r="B53" s="47">
        <v>7377</v>
      </c>
      <c r="C53" s="47">
        <v>5036</v>
      </c>
      <c r="D53" s="48" t="s">
        <v>110</v>
      </c>
      <c r="E53" s="48" t="s">
        <v>70</v>
      </c>
      <c r="F53" s="48" t="s">
        <v>56</v>
      </c>
      <c r="G53" s="101" t="s">
        <v>124</v>
      </c>
      <c r="H53" s="110">
        <v>13</v>
      </c>
      <c r="I53" s="86">
        <v>0</v>
      </c>
      <c r="J53" s="25">
        <f t="shared" si="4"/>
        <v>0</v>
      </c>
    </row>
    <row r="54" spans="1:10" ht="25.5" x14ac:dyDescent="0.2">
      <c r="A54" s="1" t="s">
        <v>27</v>
      </c>
      <c r="B54" s="47">
        <v>7602</v>
      </c>
      <c r="C54" s="47">
        <v>5239</v>
      </c>
      <c r="D54" s="48" t="s">
        <v>132</v>
      </c>
      <c r="E54" s="48" t="s">
        <v>97</v>
      </c>
      <c r="F54" s="48" t="s">
        <v>56</v>
      </c>
      <c r="G54" s="100" t="s">
        <v>34</v>
      </c>
      <c r="H54" s="87">
        <v>30</v>
      </c>
      <c r="I54" s="86">
        <v>0</v>
      </c>
      <c r="J54" s="25">
        <f t="shared" si="4"/>
        <v>0</v>
      </c>
    </row>
    <row r="55" spans="1:10" ht="38.25" x14ac:dyDescent="0.2">
      <c r="A55" s="1" t="s">
        <v>28</v>
      </c>
      <c r="B55" s="47">
        <v>7671</v>
      </c>
      <c r="C55" s="47">
        <v>5307</v>
      </c>
      <c r="D55" s="48" t="s">
        <v>133</v>
      </c>
      <c r="E55" s="48" t="s">
        <v>60</v>
      </c>
      <c r="F55" s="48" t="s">
        <v>37</v>
      </c>
      <c r="G55" s="100" t="s">
        <v>34</v>
      </c>
      <c r="H55" s="87">
        <v>41</v>
      </c>
      <c r="I55" s="86">
        <v>0</v>
      </c>
      <c r="J55" s="25">
        <f t="shared" si="4"/>
        <v>0</v>
      </c>
    </row>
    <row r="56" spans="1:10" ht="38.25" x14ac:dyDescent="0.2">
      <c r="A56" s="1" t="s">
        <v>29</v>
      </c>
      <c r="B56" s="47">
        <v>7597</v>
      </c>
      <c r="C56" s="47">
        <v>5234</v>
      </c>
      <c r="D56" s="48" t="s">
        <v>134</v>
      </c>
      <c r="E56" s="48" t="s">
        <v>61</v>
      </c>
      <c r="F56" s="48" t="s">
        <v>37</v>
      </c>
      <c r="G56" s="100" t="s">
        <v>34</v>
      </c>
      <c r="H56" s="87">
        <v>13</v>
      </c>
      <c r="I56" s="86">
        <v>0</v>
      </c>
      <c r="J56" s="25">
        <f t="shared" si="4"/>
        <v>0</v>
      </c>
    </row>
    <row r="57" spans="1:10" x14ac:dyDescent="0.2">
      <c r="A57" s="1" t="s">
        <v>30</v>
      </c>
      <c r="B57" s="47"/>
      <c r="C57" s="47"/>
      <c r="D57" s="48" t="s">
        <v>135</v>
      </c>
      <c r="E57" s="48" t="s">
        <v>136</v>
      </c>
      <c r="F57" s="48" t="s">
        <v>56</v>
      </c>
      <c r="G57" s="100" t="s">
        <v>46</v>
      </c>
      <c r="H57" s="87">
        <v>12</v>
      </c>
      <c r="I57" s="86">
        <v>0</v>
      </c>
      <c r="J57" s="25">
        <f t="shared" si="4"/>
        <v>0</v>
      </c>
    </row>
    <row r="58" spans="1:10" x14ac:dyDescent="0.2">
      <c r="A58" s="92" t="s">
        <v>308</v>
      </c>
      <c r="B58" s="20"/>
      <c r="C58" s="20"/>
      <c r="D58" s="20"/>
      <c r="E58" s="20"/>
      <c r="F58" s="20"/>
      <c r="G58" s="21"/>
      <c r="H58" s="21"/>
      <c r="I58" s="21"/>
      <c r="J58" s="97"/>
    </row>
    <row r="59" spans="1:10" ht="38.25" x14ac:dyDescent="0.2">
      <c r="A59" s="1" t="s">
        <v>16</v>
      </c>
      <c r="B59" s="47">
        <v>7698</v>
      </c>
      <c r="C59" s="47">
        <v>5333</v>
      </c>
      <c r="D59" s="48" t="s">
        <v>309</v>
      </c>
      <c r="E59" s="48" t="s">
        <v>224</v>
      </c>
      <c r="F59" s="48" t="s">
        <v>312</v>
      </c>
      <c r="G59" s="100" t="s">
        <v>34</v>
      </c>
      <c r="H59" s="87">
        <v>1</v>
      </c>
      <c r="I59" s="86">
        <v>0</v>
      </c>
      <c r="J59" s="25">
        <f>H59*I59</f>
        <v>0</v>
      </c>
    </row>
    <row r="60" spans="1:10" ht="38.25" x14ac:dyDescent="0.2">
      <c r="A60" s="1" t="s">
        <v>17</v>
      </c>
      <c r="B60" s="47">
        <v>7660</v>
      </c>
      <c r="C60" s="47">
        <v>5297</v>
      </c>
      <c r="D60" s="48" t="s">
        <v>310</v>
      </c>
      <c r="E60" s="48" t="s">
        <v>55</v>
      </c>
      <c r="F60" s="48" t="s">
        <v>313</v>
      </c>
      <c r="G60" s="100" t="s">
        <v>34</v>
      </c>
      <c r="H60" s="87">
        <v>1</v>
      </c>
      <c r="I60" s="86">
        <v>0</v>
      </c>
      <c r="J60" s="25">
        <f>H60*I60</f>
        <v>0</v>
      </c>
    </row>
    <row r="61" spans="1:10" ht="38.25" x14ac:dyDescent="0.2">
      <c r="A61" s="1" t="s">
        <v>18</v>
      </c>
      <c r="B61" s="47">
        <v>7616</v>
      </c>
      <c r="C61" s="47">
        <v>5253</v>
      </c>
      <c r="D61" s="48" t="s">
        <v>311</v>
      </c>
      <c r="E61" s="48" t="s">
        <v>225</v>
      </c>
      <c r="F61" s="48" t="s">
        <v>314</v>
      </c>
      <c r="G61" s="100" t="s">
        <v>34</v>
      </c>
      <c r="H61" s="87">
        <v>1</v>
      </c>
      <c r="I61" s="86">
        <v>0</v>
      </c>
      <c r="J61" s="25">
        <f>H61*I61</f>
        <v>0</v>
      </c>
    </row>
    <row r="62" spans="1:10" s="16" customFormat="1" x14ac:dyDescent="0.2">
      <c r="A62" s="92" t="s">
        <v>10</v>
      </c>
      <c r="B62" s="20"/>
      <c r="C62" s="20"/>
      <c r="D62" s="20"/>
      <c r="E62" s="20"/>
      <c r="F62" s="20"/>
      <c r="G62" s="21"/>
      <c r="H62" s="21"/>
      <c r="I62" s="21"/>
      <c r="J62" s="97"/>
    </row>
    <row r="63" spans="1:10" s="16" customFormat="1" ht="25.5" x14ac:dyDescent="0.2">
      <c r="A63" s="1" t="s">
        <v>16</v>
      </c>
      <c r="B63" s="56">
        <v>13480</v>
      </c>
      <c r="C63" s="76" t="s">
        <v>248</v>
      </c>
      <c r="D63" s="75" t="s">
        <v>249</v>
      </c>
      <c r="E63" s="75" t="s">
        <v>137</v>
      </c>
      <c r="F63" s="75" t="s">
        <v>56</v>
      </c>
      <c r="G63" s="100" t="s">
        <v>34</v>
      </c>
      <c r="H63" s="87">
        <v>0</v>
      </c>
      <c r="I63" s="86">
        <v>0</v>
      </c>
      <c r="J63" s="25">
        <f t="shared" ref="J63:J80" si="6">H63*I63</f>
        <v>0</v>
      </c>
    </row>
    <row r="64" spans="1:10" ht="25.5" x14ac:dyDescent="0.2">
      <c r="A64" s="1" t="s">
        <v>17</v>
      </c>
      <c r="B64" s="57">
        <v>6114</v>
      </c>
      <c r="C64" s="76" t="s">
        <v>250</v>
      </c>
      <c r="D64" s="58" t="s">
        <v>251</v>
      </c>
      <c r="E64" s="58" t="s">
        <v>48</v>
      </c>
      <c r="F64" s="58" t="s">
        <v>56</v>
      </c>
      <c r="G64" s="100" t="s">
        <v>34</v>
      </c>
      <c r="H64" s="87">
        <v>0</v>
      </c>
      <c r="I64" s="86">
        <v>0</v>
      </c>
      <c r="J64" s="25">
        <f t="shared" si="6"/>
        <v>0</v>
      </c>
    </row>
    <row r="65" spans="1:10" x14ac:dyDescent="0.2">
      <c r="A65" s="1" t="s">
        <v>18</v>
      </c>
      <c r="B65" s="59">
        <v>6138</v>
      </c>
      <c r="C65" s="76">
        <v>3954</v>
      </c>
      <c r="D65" s="75" t="s">
        <v>138</v>
      </c>
      <c r="E65" s="75" t="s">
        <v>64</v>
      </c>
      <c r="F65" s="75" t="s">
        <v>56</v>
      </c>
      <c r="G65" s="76" t="s">
        <v>38</v>
      </c>
      <c r="H65" s="89">
        <v>0</v>
      </c>
      <c r="I65" s="86">
        <v>0</v>
      </c>
      <c r="J65" s="25">
        <f t="shared" si="6"/>
        <v>0</v>
      </c>
    </row>
    <row r="66" spans="1:10" ht="25.5" x14ac:dyDescent="0.2">
      <c r="A66" s="1" t="s">
        <v>19</v>
      </c>
      <c r="B66" s="59">
        <v>6027</v>
      </c>
      <c r="C66" s="60">
        <v>3867</v>
      </c>
      <c r="D66" s="28" t="s">
        <v>139</v>
      </c>
      <c r="E66" s="28" t="s">
        <v>97</v>
      </c>
      <c r="F66" s="29" t="s">
        <v>56</v>
      </c>
      <c r="G66" s="100" t="s">
        <v>34</v>
      </c>
      <c r="H66" s="87">
        <v>0</v>
      </c>
      <c r="I66" s="86">
        <v>0</v>
      </c>
      <c r="J66" s="25">
        <f t="shared" si="6"/>
        <v>0</v>
      </c>
    </row>
    <row r="67" spans="1:10" ht="25.5" x14ac:dyDescent="0.2">
      <c r="A67" s="1" t="s">
        <v>20</v>
      </c>
      <c r="B67" s="61">
        <v>6096</v>
      </c>
      <c r="C67" s="61">
        <v>3921</v>
      </c>
      <c r="D67" s="33" t="s">
        <v>140</v>
      </c>
      <c r="E67" s="33" t="s">
        <v>74</v>
      </c>
      <c r="F67" s="33" t="s">
        <v>56</v>
      </c>
      <c r="G67" s="100" t="s">
        <v>34</v>
      </c>
      <c r="H67" s="87">
        <v>0</v>
      </c>
      <c r="I67" s="86">
        <v>0</v>
      </c>
      <c r="J67" s="25">
        <f t="shared" si="6"/>
        <v>0</v>
      </c>
    </row>
    <row r="68" spans="1:10" x14ac:dyDescent="0.2">
      <c r="A68" s="1" t="s">
        <v>21</v>
      </c>
      <c r="B68" s="61">
        <v>6468</v>
      </c>
      <c r="C68" s="61">
        <v>4270</v>
      </c>
      <c r="D68" s="33" t="s">
        <v>80</v>
      </c>
      <c r="E68" s="33" t="s">
        <v>141</v>
      </c>
      <c r="F68" s="33" t="s">
        <v>56</v>
      </c>
      <c r="G68" s="100" t="s">
        <v>34</v>
      </c>
      <c r="H68" s="87">
        <v>0</v>
      </c>
      <c r="I68" s="86">
        <v>0</v>
      </c>
      <c r="J68" s="25">
        <f t="shared" si="6"/>
        <v>0</v>
      </c>
    </row>
    <row r="69" spans="1:10" ht="34.5" customHeight="1" x14ac:dyDescent="0.2">
      <c r="A69" s="1"/>
      <c r="B69" s="61"/>
      <c r="C69" s="61">
        <v>5277</v>
      </c>
      <c r="D69" s="33" t="s">
        <v>326</v>
      </c>
      <c r="E69" s="33" t="s">
        <v>327</v>
      </c>
      <c r="F69" s="33" t="s">
        <v>56</v>
      </c>
      <c r="G69" s="100" t="s">
        <v>34</v>
      </c>
      <c r="H69" s="87">
        <v>1</v>
      </c>
      <c r="I69" s="86">
        <v>0</v>
      </c>
      <c r="J69" s="25">
        <f t="shared" ref="J69" si="7">H69*I69</f>
        <v>0</v>
      </c>
    </row>
    <row r="70" spans="1:10" ht="25.5" x14ac:dyDescent="0.2">
      <c r="A70" s="1" t="s">
        <v>23</v>
      </c>
      <c r="B70" s="61">
        <v>6018</v>
      </c>
      <c r="C70" s="61">
        <v>3858</v>
      </c>
      <c r="D70" s="33" t="s">
        <v>142</v>
      </c>
      <c r="E70" s="33" t="s">
        <v>79</v>
      </c>
      <c r="F70" s="33" t="s">
        <v>56</v>
      </c>
      <c r="G70" s="100" t="s">
        <v>34</v>
      </c>
      <c r="H70" s="87">
        <v>0</v>
      </c>
      <c r="I70" s="86">
        <v>0</v>
      </c>
      <c r="J70" s="25">
        <f t="shared" si="6"/>
        <v>0</v>
      </c>
    </row>
    <row r="71" spans="1:10" x14ac:dyDescent="0.2">
      <c r="A71" s="1"/>
      <c r="B71" s="61"/>
      <c r="C71" s="61"/>
      <c r="D71" s="33"/>
      <c r="E71" s="33"/>
      <c r="F71" s="33"/>
      <c r="G71" s="100"/>
      <c r="H71" s="87"/>
      <c r="I71" s="86"/>
      <c r="J71" s="25"/>
    </row>
    <row r="72" spans="1:10" ht="25.5" x14ac:dyDescent="0.2">
      <c r="A72" s="1" t="s">
        <v>24</v>
      </c>
      <c r="B72" s="61">
        <v>6063</v>
      </c>
      <c r="C72" s="61">
        <v>3888</v>
      </c>
      <c r="D72" s="33" t="s">
        <v>143</v>
      </c>
      <c r="E72" s="33" t="s">
        <v>65</v>
      </c>
      <c r="F72" s="33" t="s">
        <v>56</v>
      </c>
      <c r="G72" s="100" t="s">
        <v>34</v>
      </c>
      <c r="H72" s="87">
        <v>0</v>
      </c>
      <c r="I72" s="86">
        <v>0</v>
      </c>
      <c r="J72" s="25">
        <f t="shared" si="6"/>
        <v>0</v>
      </c>
    </row>
    <row r="73" spans="1:10" x14ac:dyDescent="0.2">
      <c r="A73" s="1" t="s">
        <v>25</v>
      </c>
      <c r="B73" s="59">
        <v>6161</v>
      </c>
      <c r="C73" s="60">
        <v>3975</v>
      </c>
      <c r="D73" s="48" t="s">
        <v>144</v>
      </c>
      <c r="E73" s="48" t="s">
        <v>145</v>
      </c>
      <c r="F73" s="48" t="s">
        <v>56</v>
      </c>
      <c r="G73" s="100" t="s">
        <v>34</v>
      </c>
      <c r="H73" s="87">
        <v>0</v>
      </c>
      <c r="I73" s="86">
        <v>0</v>
      </c>
      <c r="J73" s="25">
        <f t="shared" si="6"/>
        <v>0</v>
      </c>
    </row>
    <row r="74" spans="1:10" x14ac:dyDescent="0.2">
      <c r="A74" s="1" t="s">
        <v>26</v>
      </c>
      <c r="B74" s="59">
        <v>6163</v>
      </c>
      <c r="C74" s="62">
        <v>3977</v>
      </c>
      <c r="D74" s="48" t="s">
        <v>146</v>
      </c>
      <c r="E74" s="48" t="s">
        <v>66</v>
      </c>
      <c r="F74" s="48" t="s">
        <v>85</v>
      </c>
      <c r="G74" s="101" t="s">
        <v>69</v>
      </c>
      <c r="H74" s="87">
        <v>0</v>
      </c>
      <c r="I74" s="86">
        <v>0</v>
      </c>
      <c r="J74" s="25">
        <f t="shared" si="6"/>
        <v>0</v>
      </c>
    </row>
    <row r="75" spans="1:10" ht="25.5" x14ac:dyDescent="0.2">
      <c r="A75" s="1" t="s">
        <v>27</v>
      </c>
      <c r="B75" s="59">
        <v>6078</v>
      </c>
      <c r="C75" s="60">
        <v>3903</v>
      </c>
      <c r="D75" s="48" t="s">
        <v>169</v>
      </c>
      <c r="E75" s="48" t="s">
        <v>147</v>
      </c>
      <c r="F75" s="48" t="s">
        <v>247</v>
      </c>
      <c r="G75" s="101" t="s">
        <v>124</v>
      </c>
      <c r="H75" s="87">
        <v>0</v>
      </c>
      <c r="I75" s="86">
        <v>0</v>
      </c>
      <c r="J75" s="25">
        <f t="shared" si="6"/>
        <v>0</v>
      </c>
    </row>
    <row r="76" spans="1:10" x14ac:dyDescent="0.2">
      <c r="A76" s="1" t="s">
        <v>28</v>
      </c>
      <c r="B76" s="59">
        <v>5987</v>
      </c>
      <c r="C76" s="63">
        <v>3827</v>
      </c>
      <c r="D76" s="48" t="s">
        <v>148</v>
      </c>
      <c r="E76" s="48"/>
      <c r="F76" s="48" t="s">
        <v>85</v>
      </c>
      <c r="G76" s="100" t="s">
        <v>46</v>
      </c>
      <c r="H76" s="87">
        <v>92</v>
      </c>
      <c r="I76" s="86">
        <v>0</v>
      </c>
      <c r="J76" s="25">
        <f t="shared" si="6"/>
        <v>0</v>
      </c>
    </row>
    <row r="77" spans="1:10" x14ac:dyDescent="0.2">
      <c r="A77" s="1" t="s">
        <v>29</v>
      </c>
      <c r="B77" s="59">
        <v>6158</v>
      </c>
      <c r="C77" s="64">
        <v>3972</v>
      </c>
      <c r="D77" s="48" t="s">
        <v>149</v>
      </c>
      <c r="E77" s="48"/>
      <c r="F77" s="48" t="s">
        <v>85</v>
      </c>
      <c r="G77" s="100" t="s">
        <v>34</v>
      </c>
      <c r="H77" s="87">
        <v>23</v>
      </c>
      <c r="I77" s="86">
        <v>0</v>
      </c>
      <c r="J77" s="25">
        <f t="shared" si="6"/>
        <v>0</v>
      </c>
    </row>
    <row r="78" spans="1:10" x14ac:dyDescent="0.2">
      <c r="A78" s="1" t="s">
        <v>30</v>
      </c>
      <c r="B78" s="59">
        <v>6011</v>
      </c>
      <c r="C78" s="64">
        <v>3851</v>
      </c>
      <c r="D78" s="48" t="s">
        <v>150</v>
      </c>
      <c r="E78" s="48"/>
      <c r="F78" s="48" t="s">
        <v>85</v>
      </c>
      <c r="G78" s="100" t="s">
        <v>46</v>
      </c>
      <c r="H78" s="87">
        <v>9</v>
      </c>
      <c r="I78" s="86">
        <v>0</v>
      </c>
      <c r="J78" s="25">
        <f t="shared" si="6"/>
        <v>0</v>
      </c>
    </row>
    <row r="79" spans="1:10" s="16" customFormat="1" x14ac:dyDescent="0.2">
      <c r="A79" s="1" t="s">
        <v>31</v>
      </c>
      <c r="B79" s="59">
        <v>6133</v>
      </c>
      <c r="C79" s="64">
        <v>3949</v>
      </c>
      <c r="D79" s="48" t="s">
        <v>151</v>
      </c>
      <c r="E79" s="48"/>
      <c r="F79" s="48" t="s">
        <v>85</v>
      </c>
      <c r="G79" s="100" t="s">
        <v>46</v>
      </c>
      <c r="H79" s="87">
        <v>9</v>
      </c>
      <c r="I79" s="86">
        <v>0</v>
      </c>
      <c r="J79" s="25">
        <f t="shared" si="6"/>
        <v>0</v>
      </c>
    </row>
    <row r="80" spans="1:10" s="16" customFormat="1" x14ac:dyDescent="0.2">
      <c r="A80" s="1" t="s">
        <v>32</v>
      </c>
      <c r="B80" s="59">
        <v>7503</v>
      </c>
      <c r="C80" s="63">
        <v>5158</v>
      </c>
      <c r="D80" s="48" t="s">
        <v>152</v>
      </c>
      <c r="E80" s="48"/>
      <c r="F80" s="48" t="s">
        <v>85</v>
      </c>
      <c r="G80" s="100" t="s">
        <v>46</v>
      </c>
      <c r="H80" s="87">
        <v>16</v>
      </c>
      <c r="I80" s="86">
        <v>0</v>
      </c>
      <c r="J80" s="25">
        <f t="shared" si="6"/>
        <v>0</v>
      </c>
    </row>
    <row r="81" spans="1:10" x14ac:dyDescent="0.2">
      <c r="A81" s="92" t="s">
        <v>13</v>
      </c>
      <c r="B81" s="20"/>
      <c r="C81" s="20"/>
      <c r="D81" s="20"/>
      <c r="E81" s="20"/>
      <c r="F81" s="20"/>
      <c r="G81" s="21"/>
      <c r="H81" s="21"/>
      <c r="I81" s="21"/>
      <c r="J81" s="97"/>
    </row>
    <row r="82" spans="1:10" ht="25.5" x14ac:dyDescent="0.2">
      <c r="A82" s="1" t="s">
        <v>16</v>
      </c>
      <c r="B82" s="73">
        <v>4805</v>
      </c>
      <c r="C82" s="74">
        <v>7065</v>
      </c>
      <c r="D82" s="75" t="s">
        <v>153</v>
      </c>
      <c r="E82" s="75" t="s">
        <v>63</v>
      </c>
      <c r="F82" s="75" t="s">
        <v>154</v>
      </c>
      <c r="G82" s="100" t="s">
        <v>34</v>
      </c>
      <c r="H82" s="87">
        <v>10</v>
      </c>
      <c r="I82" s="86">
        <v>0</v>
      </c>
      <c r="J82" s="25">
        <f t="shared" ref="J82:J99" si="8">H82*I82</f>
        <v>0</v>
      </c>
    </row>
    <row r="83" spans="1:10" ht="39" customHeight="1" x14ac:dyDescent="0.2">
      <c r="A83" s="1" t="s">
        <v>17</v>
      </c>
      <c r="B83" s="57">
        <v>7055</v>
      </c>
      <c r="C83" s="57">
        <v>4795</v>
      </c>
      <c r="D83" s="58" t="s">
        <v>155</v>
      </c>
      <c r="E83" s="58" t="s">
        <v>82</v>
      </c>
      <c r="F83" s="58" t="s">
        <v>100</v>
      </c>
      <c r="G83" s="100" t="s">
        <v>34</v>
      </c>
      <c r="H83" s="87">
        <v>5</v>
      </c>
      <c r="I83" s="86">
        <v>0</v>
      </c>
      <c r="J83" s="25">
        <f t="shared" si="8"/>
        <v>0</v>
      </c>
    </row>
    <row r="84" spans="1:10" ht="25.5" x14ac:dyDescent="0.2">
      <c r="A84" s="1" t="s">
        <v>18</v>
      </c>
      <c r="B84" s="30">
        <v>7074</v>
      </c>
      <c r="C84" s="77">
        <v>4812</v>
      </c>
      <c r="D84" s="30" t="s">
        <v>84</v>
      </c>
      <c r="E84" s="30" t="s">
        <v>156</v>
      </c>
      <c r="F84" s="30" t="s">
        <v>157</v>
      </c>
      <c r="G84" s="100" t="s">
        <v>34</v>
      </c>
      <c r="H84" s="11">
        <v>5</v>
      </c>
      <c r="I84" s="86">
        <v>0</v>
      </c>
      <c r="J84" s="25">
        <f t="shared" si="8"/>
        <v>0</v>
      </c>
    </row>
    <row r="85" spans="1:10" ht="30.75" customHeight="1" x14ac:dyDescent="0.2">
      <c r="A85" s="1"/>
      <c r="B85" s="30"/>
      <c r="C85" s="77">
        <v>5487</v>
      </c>
      <c r="D85" s="30" t="s">
        <v>324</v>
      </c>
      <c r="E85" s="30" t="s">
        <v>325</v>
      </c>
      <c r="F85" s="30" t="s">
        <v>56</v>
      </c>
      <c r="G85" s="100" t="s">
        <v>34</v>
      </c>
      <c r="H85" s="11">
        <v>2</v>
      </c>
      <c r="I85" s="86">
        <v>0</v>
      </c>
      <c r="J85" s="25">
        <f t="shared" si="8"/>
        <v>0</v>
      </c>
    </row>
    <row r="86" spans="1:10" ht="25.5" x14ac:dyDescent="0.2">
      <c r="A86" s="1" t="s">
        <v>19</v>
      </c>
      <c r="B86" s="78">
        <v>6981</v>
      </c>
      <c r="C86" s="79">
        <v>4721</v>
      </c>
      <c r="D86" s="30" t="s">
        <v>158</v>
      </c>
      <c r="E86" s="30" t="s">
        <v>97</v>
      </c>
      <c r="F86" s="30" t="s">
        <v>56</v>
      </c>
      <c r="G86" s="100" t="s">
        <v>34</v>
      </c>
      <c r="H86" s="11">
        <v>0</v>
      </c>
      <c r="I86" s="86">
        <v>0</v>
      </c>
      <c r="J86" s="25">
        <f t="shared" si="8"/>
        <v>0</v>
      </c>
    </row>
    <row r="87" spans="1:10" ht="25.5" x14ac:dyDescent="0.2">
      <c r="A87" s="1" t="s">
        <v>20</v>
      </c>
      <c r="B87" s="73">
        <v>7063</v>
      </c>
      <c r="C87" s="74">
        <v>4803</v>
      </c>
      <c r="D87" s="75" t="s">
        <v>159</v>
      </c>
      <c r="E87" s="75" t="s">
        <v>81</v>
      </c>
      <c r="F87" s="75" t="s">
        <v>160</v>
      </c>
      <c r="G87" s="100" t="s">
        <v>34</v>
      </c>
      <c r="H87" s="87">
        <v>5</v>
      </c>
      <c r="I87" s="86">
        <v>0</v>
      </c>
      <c r="J87" s="25">
        <f t="shared" si="8"/>
        <v>0</v>
      </c>
    </row>
    <row r="88" spans="1:10" x14ac:dyDescent="0.2">
      <c r="A88" s="1" t="s">
        <v>21</v>
      </c>
      <c r="B88" s="73">
        <v>7040</v>
      </c>
      <c r="C88" s="74">
        <v>4780</v>
      </c>
      <c r="D88" s="75" t="s">
        <v>83</v>
      </c>
      <c r="E88" s="75" t="s">
        <v>161</v>
      </c>
      <c r="F88" s="75" t="s">
        <v>56</v>
      </c>
      <c r="G88" s="100" t="s">
        <v>34</v>
      </c>
      <c r="H88" s="87">
        <v>0</v>
      </c>
      <c r="I88" s="86">
        <v>0</v>
      </c>
      <c r="J88" s="25">
        <f t="shared" si="8"/>
        <v>0</v>
      </c>
    </row>
    <row r="89" spans="1:10" ht="25.5" x14ac:dyDescent="0.2">
      <c r="A89" s="1" t="s">
        <v>22</v>
      </c>
      <c r="B89" s="61"/>
      <c r="C89" s="61"/>
      <c r="D89" s="33" t="s">
        <v>316</v>
      </c>
      <c r="E89" s="33" t="s">
        <v>252</v>
      </c>
      <c r="F89" s="33" t="s">
        <v>56</v>
      </c>
      <c r="G89" s="100" t="s">
        <v>34</v>
      </c>
      <c r="H89" s="87">
        <v>1</v>
      </c>
      <c r="I89" s="86">
        <v>0</v>
      </c>
      <c r="J89" s="25">
        <f t="shared" si="8"/>
        <v>0</v>
      </c>
    </row>
    <row r="90" spans="1:10" s="16" customFormat="1" ht="25.5" x14ac:dyDescent="0.2">
      <c r="A90" s="1" t="s">
        <v>22</v>
      </c>
      <c r="B90" s="73">
        <v>7018</v>
      </c>
      <c r="C90" s="74">
        <v>4758</v>
      </c>
      <c r="D90" s="75" t="s">
        <v>162</v>
      </c>
      <c r="E90" s="75" t="s">
        <v>163</v>
      </c>
      <c r="F90" s="75" t="s">
        <v>164</v>
      </c>
      <c r="G90" s="100" t="s">
        <v>34</v>
      </c>
      <c r="H90" s="87">
        <v>7</v>
      </c>
      <c r="I90" s="86">
        <v>0</v>
      </c>
      <c r="J90" s="25">
        <f t="shared" si="8"/>
        <v>0</v>
      </c>
    </row>
    <row r="91" spans="1:10" s="16" customFormat="1" ht="25.5" x14ac:dyDescent="0.2">
      <c r="A91" s="1" t="s">
        <v>23</v>
      </c>
      <c r="B91" s="73">
        <v>6067</v>
      </c>
      <c r="C91" s="74">
        <v>3892</v>
      </c>
      <c r="D91" s="75" t="s">
        <v>165</v>
      </c>
      <c r="E91" s="75" t="s">
        <v>166</v>
      </c>
      <c r="F91" s="75" t="s">
        <v>167</v>
      </c>
      <c r="G91" s="100" t="s">
        <v>34</v>
      </c>
      <c r="H91" s="87">
        <v>8</v>
      </c>
      <c r="I91" s="86">
        <v>0</v>
      </c>
      <c r="J91" s="25">
        <f t="shared" si="8"/>
        <v>0</v>
      </c>
    </row>
    <row r="92" spans="1:10" s="16" customFormat="1" x14ac:dyDescent="0.2">
      <c r="A92" s="1" t="s">
        <v>24</v>
      </c>
      <c r="B92" s="73">
        <v>7089</v>
      </c>
      <c r="C92" s="74">
        <v>4827</v>
      </c>
      <c r="D92" s="75" t="s">
        <v>99</v>
      </c>
      <c r="E92" s="75" t="s">
        <v>145</v>
      </c>
      <c r="F92" s="75" t="s">
        <v>56</v>
      </c>
      <c r="G92" s="100" t="s">
        <v>34</v>
      </c>
      <c r="H92" s="87">
        <v>0</v>
      </c>
      <c r="I92" s="86">
        <v>0</v>
      </c>
      <c r="J92" s="25">
        <f t="shared" si="8"/>
        <v>0</v>
      </c>
    </row>
    <row r="93" spans="1:10" x14ac:dyDescent="0.2">
      <c r="A93" s="1" t="s">
        <v>25</v>
      </c>
      <c r="B93" s="73">
        <v>6698</v>
      </c>
      <c r="C93" s="74">
        <v>4462</v>
      </c>
      <c r="D93" s="75" t="s">
        <v>168</v>
      </c>
      <c r="E93" s="75" t="s">
        <v>66</v>
      </c>
      <c r="F93" s="75" t="s">
        <v>56</v>
      </c>
      <c r="G93" s="74" t="s">
        <v>69</v>
      </c>
      <c r="H93" s="87">
        <v>0</v>
      </c>
      <c r="I93" s="86">
        <v>0</v>
      </c>
      <c r="J93" s="25">
        <f t="shared" si="8"/>
        <v>0</v>
      </c>
    </row>
    <row r="94" spans="1:10" ht="25.5" x14ac:dyDescent="0.2">
      <c r="A94" s="1" t="s">
        <v>26</v>
      </c>
      <c r="B94" s="73">
        <v>6719</v>
      </c>
      <c r="C94" s="74">
        <v>4483</v>
      </c>
      <c r="D94" s="75" t="s">
        <v>169</v>
      </c>
      <c r="E94" s="75" t="s">
        <v>170</v>
      </c>
      <c r="F94" s="75" t="s">
        <v>56</v>
      </c>
      <c r="G94" s="76" t="s">
        <v>58</v>
      </c>
      <c r="H94" s="87">
        <v>2</v>
      </c>
      <c r="I94" s="86">
        <v>0</v>
      </c>
      <c r="J94" s="25">
        <f t="shared" si="8"/>
        <v>0</v>
      </c>
    </row>
    <row r="95" spans="1:10" x14ac:dyDescent="0.2">
      <c r="A95" s="1" t="s">
        <v>27</v>
      </c>
      <c r="B95" s="73">
        <v>6851</v>
      </c>
      <c r="C95" s="74">
        <v>4608</v>
      </c>
      <c r="D95" s="75" t="s">
        <v>171</v>
      </c>
      <c r="E95" s="75"/>
      <c r="F95" s="75" t="s">
        <v>56</v>
      </c>
      <c r="G95" s="100" t="s">
        <v>46</v>
      </c>
      <c r="H95" s="87">
        <v>115</v>
      </c>
      <c r="I95" s="86">
        <v>0</v>
      </c>
      <c r="J95" s="25">
        <f t="shared" si="8"/>
        <v>0</v>
      </c>
    </row>
    <row r="96" spans="1:10" x14ac:dyDescent="0.2">
      <c r="A96" s="105" t="s">
        <v>28</v>
      </c>
      <c r="B96" s="104">
        <v>6976</v>
      </c>
      <c r="C96" s="107">
        <v>4716</v>
      </c>
      <c r="D96" s="9" t="s">
        <v>172</v>
      </c>
      <c r="E96" s="9"/>
      <c r="F96" s="9" t="s">
        <v>56</v>
      </c>
      <c r="G96" s="108" t="s">
        <v>34</v>
      </c>
      <c r="H96" s="106">
        <v>15</v>
      </c>
      <c r="I96" s="86">
        <v>0</v>
      </c>
      <c r="J96" s="25">
        <f t="shared" si="8"/>
        <v>0</v>
      </c>
    </row>
    <row r="97" spans="1:10" x14ac:dyDescent="0.2">
      <c r="A97" s="105" t="s">
        <v>29</v>
      </c>
      <c r="B97" s="104">
        <v>7082</v>
      </c>
      <c r="C97" s="107">
        <v>4820</v>
      </c>
      <c r="D97" s="9" t="s">
        <v>173</v>
      </c>
      <c r="E97" s="9" t="s">
        <v>174</v>
      </c>
      <c r="F97" s="9" t="s">
        <v>56</v>
      </c>
      <c r="G97" s="108" t="s">
        <v>34</v>
      </c>
      <c r="H97" s="106">
        <v>21</v>
      </c>
      <c r="I97" s="86">
        <v>0</v>
      </c>
      <c r="J97" s="25">
        <f t="shared" si="8"/>
        <v>0</v>
      </c>
    </row>
    <row r="98" spans="1:10" x14ac:dyDescent="0.2">
      <c r="A98" s="105" t="s">
        <v>30</v>
      </c>
      <c r="B98" s="104">
        <v>6794</v>
      </c>
      <c r="C98" s="107">
        <v>4554</v>
      </c>
      <c r="D98" s="9" t="s">
        <v>175</v>
      </c>
      <c r="E98" s="9"/>
      <c r="F98" s="9" t="s">
        <v>56</v>
      </c>
      <c r="G98" s="108" t="s">
        <v>46</v>
      </c>
      <c r="H98" s="106">
        <v>11</v>
      </c>
      <c r="I98" s="86">
        <v>0</v>
      </c>
      <c r="J98" s="25">
        <f t="shared" si="8"/>
        <v>0</v>
      </c>
    </row>
    <row r="99" spans="1:10" ht="25.5" x14ac:dyDescent="0.2">
      <c r="A99" s="105" t="s">
        <v>31</v>
      </c>
      <c r="B99" s="104">
        <v>6804</v>
      </c>
      <c r="C99" s="107">
        <v>4563</v>
      </c>
      <c r="D99" s="9" t="s">
        <v>176</v>
      </c>
      <c r="E99" s="9" t="s">
        <v>177</v>
      </c>
      <c r="F99" s="9" t="s">
        <v>56</v>
      </c>
      <c r="G99" s="108" t="s">
        <v>46</v>
      </c>
      <c r="H99" s="106">
        <v>12</v>
      </c>
      <c r="I99" s="86">
        <v>0</v>
      </c>
      <c r="J99" s="25">
        <f t="shared" si="8"/>
        <v>0</v>
      </c>
    </row>
    <row r="100" spans="1:10" ht="25.5" x14ac:dyDescent="0.2">
      <c r="A100" s="105" t="s">
        <v>32</v>
      </c>
      <c r="B100" s="104">
        <v>7880</v>
      </c>
      <c r="C100" s="107">
        <v>5489</v>
      </c>
      <c r="D100" s="9" t="s">
        <v>266</v>
      </c>
      <c r="E100" s="9" t="s">
        <v>267</v>
      </c>
      <c r="F100" s="9" t="s">
        <v>56</v>
      </c>
      <c r="G100" s="108" t="s">
        <v>34</v>
      </c>
      <c r="H100" s="106">
        <v>2</v>
      </c>
      <c r="I100" s="86">
        <v>0</v>
      </c>
      <c r="J100" s="25">
        <f t="shared" ref="J100" si="9">H100*I100</f>
        <v>0</v>
      </c>
    </row>
    <row r="101" spans="1:10" x14ac:dyDescent="0.2">
      <c r="A101" s="92" t="s">
        <v>14</v>
      </c>
      <c r="B101" s="20"/>
      <c r="C101" s="20"/>
      <c r="D101" s="20"/>
      <c r="E101" s="20"/>
      <c r="F101" s="20"/>
      <c r="G101" s="21"/>
      <c r="H101" s="21"/>
      <c r="I101" s="21"/>
      <c r="J101" s="97"/>
    </row>
    <row r="102" spans="1:10" s="10" customFormat="1" ht="25.5" x14ac:dyDescent="0.2">
      <c r="A102" s="1" t="s">
        <v>16</v>
      </c>
      <c r="B102" s="73">
        <v>7067</v>
      </c>
      <c r="C102" s="74">
        <v>4806</v>
      </c>
      <c r="D102" s="75" t="s">
        <v>178</v>
      </c>
      <c r="E102" s="37" t="s">
        <v>179</v>
      </c>
      <c r="F102" s="9" t="s">
        <v>180</v>
      </c>
      <c r="G102" s="100" t="s">
        <v>34</v>
      </c>
      <c r="H102" s="87">
        <v>10</v>
      </c>
      <c r="I102" s="86">
        <v>0</v>
      </c>
      <c r="J102" s="25">
        <f t="shared" ref="J102:J118" si="10">H102*I102</f>
        <v>0</v>
      </c>
    </row>
    <row r="103" spans="1:10" ht="38.25" x14ac:dyDescent="0.2">
      <c r="A103" s="1" t="s">
        <v>17</v>
      </c>
      <c r="B103" s="57">
        <v>7056</v>
      </c>
      <c r="C103" s="57">
        <v>4796</v>
      </c>
      <c r="D103" s="58" t="s">
        <v>181</v>
      </c>
      <c r="E103" s="58" t="s">
        <v>87</v>
      </c>
      <c r="F103" s="58" t="s">
        <v>56</v>
      </c>
      <c r="G103" s="100" t="s">
        <v>34</v>
      </c>
      <c r="H103" s="87">
        <v>10</v>
      </c>
      <c r="I103" s="86">
        <v>0</v>
      </c>
      <c r="J103" s="25">
        <f t="shared" si="10"/>
        <v>0</v>
      </c>
    </row>
    <row r="104" spans="1:10" s="14" customFormat="1" ht="25.5" x14ac:dyDescent="0.2">
      <c r="A104" s="1" t="s">
        <v>18</v>
      </c>
      <c r="B104" s="75">
        <v>5977</v>
      </c>
      <c r="C104" s="76">
        <v>3817</v>
      </c>
      <c r="D104" s="75" t="s">
        <v>182</v>
      </c>
      <c r="E104" s="75" t="s">
        <v>89</v>
      </c>
      <c r="F104" s="75" t="s">
        <v>183</v>
      </c>
      <c r="G104" s="76" t="s">
        <v>38</v>
      </c>
      <c r="H104" s="87">
        <f>112-73</f>
        <v>39</v>
      </c>
      <c r="I104" s="86">
        <v>0</v>
      </c>
      <c r="J104" s="25">
        <f t="shared" si="10"/>
        <v>0</v>
      </c>
    </row>
    <row r="105" spans="1:10" s="14" customFormat="1" ht="25.5" x14ac:dyDescent="0.2">
      <c r="A105" s="1" t="s">
        <v>19</v>
      </c>
      <c r="B105" s="73">
        <v>6091</v>
      </c>
      <c r="C105" s="74">
        <v>3916</v>
      </c>
      <c r="D105" s="75" t="s">
        <v>90</v>
      </c>
      <c r="E105" s="75" t="s">
        <v>91</v>
      </c>
      <c r="F105" s="75" t="s">
        <v>184</v>
      </c>
      <c r="G105" s="100" t="s">
        <v>34</v>
      </c>
      <c r="H105" s="87">
        <f>112-97</f>
        <v>15</v>
      </c>
      <c r="I105" s="86">
        <v>0</v>
      </c>
      <c r="J105" s="25">
        <f t="shared" si="10"/>
        <v>0</v>
      </c>
    </row>
    <row r="106" spans="1:10" s="14" customFormat="1" ht="25.5" x14ac:dyDescent="0.2">
      <c r="A106" s="1" t="s">
        <v>20</v>
      </c>
      <c r="B106" s="73">
        <v>6004</v>
      </c>
      <c r="C106" s="74">
        <v>3844</v>
      </c>
      <c r="D106" s="75" t="s">
        <v>185</v>
      </c>
      <c r="E106" s="75" t="s">
        <v>72</v>
      </c>
      <c r="F106" s="75" t="s">
        <v>56</v>
      </c>
      <c r="G106" s="100" t="s">
        <v>34</v>
      </c>
      <c r="H106" s="87">
        <f>112-101</f>
        <v>11</v>
      </c>
      <c r="I106" s="86">
        <v>0</v>
      </c>
      <c r="J106" s="25">
        <f t="shared" si="10"/>
        <v>0</v>
      </c>
    </row>
    <row r="107" spans="1:10" s="14" customFormat="1" ht="25.5" x14ac:dyDescent="0.2">
      <c r="A107" s="1" t="s">
        <v>21</v>
      </c>
      <c r="B107" s="73">
        <v>6982</v>
      </c>
      <c r="C107" s="74">
        <v>4722</v>
      </c>
      <c r="D107" s="75" t="s">
        <v>186</v>
      </c>
      <c r="E107" s="75" t="s">
        <v>97</v>
      </c>
      <c r="F107" s="75" t="s">
        <v>56</v>
      </c>
      <c r="G107" s="100" t="s">
        <v>34</v>
      </c>
      <c r="H107" s="87">
        <f>112-106</f>
        <v>6</v>
      </c>
      <c r="I107" s="86">
        <v>0</v>
      </c>
      <c r="J107" s="25">
        <f t="shared" si="10"/>
        <v>0</v>
      </c>
    </row>
    <row r="108" spans="1:10" ht="25.5" x14ac:dyDescent="0.2">
      <c r="A108" s="1" t="s">
        <v>22</v>
      </c>
      <c r="B108" s="73">
        <v>6910</v>
      </c>
      <c r="C108" s="74">
        <v>4660</v>
      </c>
      <c r="D108" s="75" t="s">
        <v>187</v>
      </c>
      <c r="E108" s="75" t="s">
        <v>86</v>
      </c>
      <c r="F108" s="75" t="s">
        <v>56</v>
      </c>
      <c r="G108" s="100" t="s">
        <v>46</v>
      </c>
      <c r="H108" s="87">
        <f>112-97</f>
        <v>15</v>
      </c>
      <c r="I108" s="86">
        <v>0</v>
      </c>
      <c r="J108" s="25">
        <f t="shared" si="10"/>
        <v>0</v>
      </c>
    </row>
    <row r="109" spans="1:10" x14ac:dyDescent="0.2">
      <c r="A109" s="1" t="s">
        <v>23</v>
      </c>
      <c r="B109" s="73">
        <v>7041</v>
      </c>
      <c r="C109" s="74">
        <v>4781</v>
      </c>
      <c r="D109" s="75" t="s">
        <v>88</v>
      </c>
      <c r="E109" s="75" t="s">
        <v>188</v>
      </c>
      <c r="F109" s="75" t="s">
        <v>56</v>
      </c>
      <c r="G109" s="100" t="s">
        <v>34</v>
      </c>
      <c r="H109" s="87">
        <f>112-98</f>
        <v>14</v>
      </c>
      <c r="I109" s="86">
        <v>0</v>
      </c>
      <c r="J109" s="25">
        <f t="shared" si="10"/>
        <v>0</v>
      </c>
    </row>
    <row r="110" spans="1:10" ht="25.5" x14ac:dyDescent="0.2">
      <c r="A110" s="1" t="s">
        <v>25</v>
      </c>
      <c r="B110" s="73">
        <v>7624</v>
      </c>
      <c r="C110" s="74">
        <v>5261</v>
      </c>
      <c r="D110" s="75" t="s">
        <v>189</v>
      </c>
      <c r="E110" s="75" t="s">
        <v>79</v>
      </c>
      <c r="F110" s="75" t="s">
        <v>56</v>
      </c>
      <c r="G110" s="100" t="s">
        <v>34</v>
      </c>
      <c r="H110" s="87">
        <v>0</v>
      </c>
      <c r="I110" s="86">
        <v>0</v>
      </c>
      <c r="J110" s="25">
        <f t="shared" si="10"/>
        <v>0</v>
      </c>
    </row>
    <row r="111" spans="1:10" ht="25.5" x14ac:dyDescent="0.2">
      <c r="A111" s="1" t="s">
        <v>26</v>
      </c>
      <c r="B111" s="73">
        <v>6071</v>
      </c>
      <c r="C111" s="74">
        <v>3896</v>
      </c>
      <c r="D111" s="75" t="s">
        <v>190</v>
      </c>
      <c r="E111" s="75" t="s">
        <v>166</v>
      </c>
      <c r="F111" s="75" t="s">
        <v>56</v>
      </c>
      <c r="G111" s="100" t="s">
        <v>34</v>
      </c>
      <c r="H111" s="87">
        <v>0</v>
      </c>
      <c r="I111" s="86">
        <v>0</v>
      </c>
      <c r="J111" s="25">
        <f t="shared" si="10"/>
        <v>0</v>
      </c>
    </row>
    <row r="112" spans="1:10" x14ac:dyDescent="0.2">
      <c r="A112" s="1" t="s">
        <v>27</v>
      </c>
      <c r="B112" s="47">
        <v>6929</v>
      </c>
      <c r="C112" s="47">
        <v>4677</v>
      </c>
      <c r="D112" s="48" t="s">
        <v>191</v>
      </c>
      <c r="E112" s="48" t="s">
        <v>145</v>
      </c>
      <c r="F112" s="48" t="s">
        <v>56</v>
      </c>
      <c r="G112" s="100" t="s">
        <v>46</v>
      </c>
      <c r="H112" s="90">
        <f>112-93</f>
        <v>19</v>
      </c>
      <c r="I112" s="86">
        <v>0</v>
      </c>
      <c r="J112" s="25">
        <f t="shared" si="10"/>
        <v>0</v>
      </c>
    </row>
    <row r="113" spans="1:10" s="14" customFormat="1" x14ac:dyDescent="0.2">
      <c r="A113" s="1" t="s">
        <v>28</v>
      </c>
      <c r="B113" s="73"/>
      <c r="C113" s="74"/>
      <c r="D113" s="75" t="s">
        <v>101</v>
      </c>
      <c r="E113" s="75" t="s">
        <v>68</v>
      </c>
      <c r="F113" s="75" t="s">
        <v>56</v>
      </c>
      <c r="G113" s="74" t="s">
        <v>69</v>
      </c>
      <c r="H113" s="87">
        <v>0</v>
      </c>
      <c r="I113" s="86">
        <v>0</v>
      </c>
      <c r="J113" s="25">
        <f t="shared" si="10"/>
        <v>0</v>
      </c>
    </row>
    <row r="114" spans="1:10" s="14" customFormat="1" ht="25.5" x14ac:dyDescent="0.2">
      <c r="A114" s="1" t="s">
        <v>29</v>
      </c>
      <c r="B114" s="73">
        <v>6720</v>
      </c>
      <c r="C114" s="74">
        <v>4484</v>
      </c>
      <c r="D114" s="75" t="s">
        <v>169</v>
      </c>
      <c r="E114" s="75" t="s">
        <v>192</v>
      </c>
      <c r="F114" s="75" t="s">
        <v>56</v>
      </c>
      <c r="G114" s="76" t="s">
        <v>58</v>
      </c>
      <c r="H114" s="87">
        <v>1</v>
      </c>
      <c r="I114" s="86">
        <v>0</v>
      </c>
      <c r="J114" s="25">
        <f t="shared" si="10"/>
        <v>0</v>
      </c>
    </row>
    <row r="115" spans="1:10" x14ac:dyDescent="0.2">
      <c r="A115" s="1" t="s">
        <v>30</v>
      </c>
      <c r="B115" s="73">
        <v>7014</v>
      </c>
      <c r="C115" s="74">
        <v>4754</v>
      </c>
      <c r="D115" s="75" t="s">
        <v>193</v>
      </c>
      <c r="E115" s="75" t="s">
        <v>194</v>
      </c>
      <c r="F115" s="75" t="s">
        <v>56</v>
      </c>
      <c r="G115" s="100" t="s">
        <v>34</v>
      </c>
      <c r="H115" s="87">
        <v>111</v>
      </c>
      <c r="I115" s="86">
        <v>0</v>
      </c>
      <c r="J115" s="25">
        <f t="shared" si="10"/>
        <v>0</v>
      </c>
    </row>
    <row r="116" spans="1:10" s="14" customFormat="1" x14ac:dyDescent="0.2">
      <c r="A116" s="1" t="s">
        <v>31</v>
      </c>
      <c r="B116" s="73">
        <v>6894</v>
      </c>
      <c r="C116" s="74">
        <v>4646</v>
      </c>
      <c r="D116" s="75" t="s">
        <v>195</v>
      </c>
      <c r="E116" s="75"/>
      <c r="F116" s="75" t="s">
        <v>196</v>
      </c>
      <c r="G116" s="100" t="s">
        <v>46</v>
      </c>
      <c r="H116" s="87">
        <v>10</v>
      </c>
      <c r="I116" s="86">
        <v>0</v>
      </c>
      <c r="J116" s="25">
        <f t="shared" si="10"/>
        <v>0</v>
      </c>
    </row>
    <row r="117" spans="1:10" s="14" customFormat="1" ht="25.5" x14ac:dyDescent="0.2">
      <c r="A117" s="1" t="s">
        <v>32</v>
      </c>
      <c r="B117" s="73">
        <v>7083</v>
      </c>
      <c r="C117" s="74">
        <v>4821</v>
      </c>
      <c r="D117" s="75" t="s">
        <v>197</v>
      </c>
      <c r="E117" s="75"/>
      <c r="F117" s="75" t="s">
        <v>49</v>
      </c>
      <c r="G117" s="100" t="s">
        <v>34</v>
      </c>
      <c r="H117" s="87">
        <v>23</v>
      </c>
      <c r="I117" s="86">
        <v>0</v>
      </c>
      <c r="J117" s="25">
        <f t="shared" si="10"/>
        <v>0</v>
      </c>
    </row>
    <row r="118" spans="1:10" s="14" customFormat="1" ht="25.5" x14ac:dyDescent="0.2">
      <c r="A118" s="105" t="s">
        <v>33</v>
      </c>
      <c r="B118" s="104">
        <v>7881</v>
      </c>
      <c r="C118" s="107">
        <v>5490</v>
      </c>
      <c r="D118" s="9" t="s">
        <v>268</v>
      </c>
      <c r="E118" s="9"/>
      <c r="F118" s="9" t="s">
        <v>262</v>
      </c>
      <c r="G118" s="108" t="s">
        <v>34</v>
      </c>
      <c r="H118" s="106">
        <v>2</v>
      </c>
      <c r="I118" s="86">
        <v>0</v>
      </c>
      <c r="J118" s="25">
        <f t="shared" si="10"/>
        <v>0</v>
      </c>
    </row>
    <row r="119" spans="1:10" s="16" customFormat="1" x14ac:dyDescent="0.2">
      <c r="A119" s="92" t="s">
        <v>15</v>
      </c>
      <c r="B119" s="20"/>
      <c r="C119" s="20"/>
      <c r="D119" s="20"/>
      <c r="E119" s="20"/>
      <c r="F119" s="20"/>
      <c r="G119" s="21"/>
      <c r="H119" s="21"/>
      <c r="I119" s="21"/>
      <c r="J119" s="97"/>
    </row>
    <row r="120" spans="1:10" ht="25.5" x14ac:dyDescent="0.2">
      <c r="A120" s="1" t="s">
        <v>16</v>
      </c>
      <c r="B120" s="73">
        <v>7693</v>
      </c>
      <c r="C120" s="74">
        <v>5329</v>
      </c>
      <c r="D120" s="75" t="s">
        <v>198</v>
      </c>
      <c r="E120" s="75" t="s">
        <v>199</v>
      </c>
      <c r="F120" s="75" t="s">
        <v>200</v>
      </c>
      <c r="G120" s="100" t="s">
        <v>34</v>
      </c>
      <c r="H120" s="87">
        <v>5</v>
      </c>
      <c r="I120" s="86">
        <v>0</v>
      </c>
      <c r="J120" s="25">
        <f t="shared" ref="J120:J140" si="11">H120*I120</f>
        <v>0</v>
      </c>
    </row>
    <row r="121" spans="1:10" ht="38.25" x14ac:dyDescent="0.2">
      <c r="A121" s="1" t="s">
        <v>17</v>
      </c>
      <c r="B121" s="57">
        <v>7655</v>
      </c>
      <c r="C121" s="57">
        <v>5292</v>
      </c>
      <c r="D121" s="58" t="s">
        <v>201</v>
      </c>
      <c r="E121" s="58" t="s">
        <v>202</v>
      </c>
      <c r="F121" s="58" t="s">
        <v>203</v>
      </c>
      <c r="G121" s="100" t="s">
        <v>34</v>
      </c>
      <c r="H121" s="87">
        <v>6</v>
      </c>
      <c r="I121" s="86">
        <v>0</v>
      </c>
      <c r="J121" s="25">
        <f t="shared" si="11"/>
        <v>0</v>
      </c>
    </row>
    <row r="122" spans="1:10" s="16" customFormat="1" ht="25.5" x14ac:dyDescent="0.2">
      <c r="A122" s="1" t="s">
        <v>18</v>
      </c>
      <c r="B122" s="73">
        <v>6987</v>
      </c>
      <c r="C122" s="74">
        <v>4727</v>
      </c>
      <c r="D122" s="75" t="s">
        <v>204</v>
      </c>
      <c r="E122" s="75" t="s">
        <v>71</v>
      </c>
      <c r="F122" s="75" t="s">
        <v>50</v>
      </c>
      <c r="G122" s="100" t="s">
        <v>34</v>
      </c>
      <c r="H122" s="87">
        <v>0</v>
      </c>
      <c r="I122" s="86">
        <v>0</v>
      </c>
      <c r="J122" s="25">
        <f t="shared" si="11"/>
        <v>0</v>
      </c>
    </row>
    <row r="123" spans="1:10" s="16" customFormat="1" ht="30" customHeight="1" x14ac:dyDescent="0.2">
      <c r="A123" s="1"/>
      <c r="B123" s="73"/>
      <c r="C123" s="74">
        <v>5483</v>
      </c>
      <c r="D123" s="75" t="s">
        <v>322</v>
      </c>
      <c r="E123" s="75" t="s">
        <v>323</v>
      </c>
      <c r="F123" s="75" t="s">
        <v>56</v>
      </c>
      <c r="G123" s="100" t="s">
        <v>34</v>
      </c>
      <c r="H123" s="87">
        <v>6</v>
      </c>
      <c r="I123" s="86">
        <v>0</v>
      </c>
      <c r="J123" s="25">
        <f t="shared" ref="J123" si="12">H123*I123</f>
        <v>0</v>
      </c>
    </row>
    <row r="124" spans="1:10" s="16" customFormat="1" x14ac:dyDescent="0.2">
      <c r="A124" s="1" t="s">
        <v>19</v>
      </c>
      <c r="B124" s="73">
        <v>6867</v>
      </c>
      <c r="C124" s="74">
        <v>4621</v>
      </c>
      <c r="D124" s="75" t="s">
        <v>205</v>
      </c>
      <c r="E124" s="75" t="s">
        <v>51</v>
      </c>
      <c r="F124" s="75" t="s">
        <v>206</v>
      </c>
      <c r="G124" s="100" t="s">
        <v>46</v>
      </c>
      <c r="H124" s="87">
        <v>0</v>
      </c>
      <c r="I124" s="86">
        <v>0</v>
      </c>
      <c r="J124" s="25">
        <f t="shared" si="11"/>
        <v>0</v>
      </c>
    </row>
    <row r="125" spans="1:10" s="16" customFormat="1" ht="25.5" x14ac:dyDescent="0.2">
      <c r="A125" s="1"/>
      <c r="B125" s="73"/>
      <c r="C125" s="74">
        <v>4391</v>
      </c>
      <c r="D125" s="75" t="s">
        <v>320</v>
      </c>
      <c r="E125" s="75" t="s">
        <v>321</v>
      </c>
      <c r="F125" s="75"/>
      <c r="G125" s="100" t="s">
        <v>319</v>
      </c>
      <c r="H125" s="87">
        <v>6</v>
      </c>
      <c r="I125" s="86"/>
      <c r="J125" s="25"/>
    </row>
    <row r="126" spans="1:10" ht="25.5" x14ac:dyDescent="0.2">
      <c r="A126" s="1" t="s">
        <v>20</v>
      </c>
      <c r="B126" s="73">
        <v>6837</v>
      </c>
      <c r="C126" s="74">
        <v>4594</v>
      </c>
      <c r="D126" s="75" t="s">
        <v>207</v>
      </c>
      <c r="E126" s="75" t="s">
        <v>52</v>
      </c>
      <c r="F126" s="75" t="s">
        <v>53</v>
      </c>
      <c r="G126" s="100" t="s">
        <v>46</v>
      </c>
      <c r="H126" s="87">
        <v>3</v>
      </c>
      <c r="I126" s="86">
        <v>0</v>
      </c>
      <c r="J126" s="25">
        <f t="shared" si="11"/>
        <v>0</v>
      </c>
    </row>
    <row r="127" spans="1:10" ht="25.5" x14ac:dyDescent="0.2">
      <c r="A127" s="1" t="s">
        <v>21</v>
      </c>
      <c r="B127" s="73">
        <v>7603</v>
      </c>
      <c r="C127" s="74">
        <v>5240</v>
      </c>
      <c r="D127" s="75" t="s">
        <v>208</v>
      </c>
      <c r="E127" s="75" t="s">
        <v>97</v>
      </c>
      <c r="F127" s="75" t="s">
        <v>56</v>
      </c>
      <c r="G127" s="100" t="s">
        <v>34</v>
      </c>
      <c r="H127" s="87">
        <v>0</v>
      </c>
      <c r="I127" s="86">
        <v>0</v>
      </c>
      <c r="J127" s="25">
        <f t="shared" si="11"/>
        <v>0</v>
      </c>
    </row>
    <row r="128" spans="1:10" ht="25.5" x14ac:dyDescent="0.2">
      <c r="A128" s="1" t="s">
        <v>22</v>
      </c>
      <c r="B128" s="80">
        <v>7263</v>
      </c>
      <c r="C128" s="74">
        <v>4939</v>
      </c>
      <c r="D128" s="75" t="s">
        <v>209</v>
      </c>
      <c r="E128" s="75" t="s">
        <v>47</v>
      </c>
      <c r="F128" s="75" t="s">
        <v>210</v>
      </c>
      <c r="G128" s="74" t="s">
        <v>38</v>
      </c>
      <c r="H128" s="87">
        <v>0</v>
      </c>
      <c r="I128" s="86">
        <v>0</v>
      </c>
      <c r="J128" s="25">
        <f t="shared" si="11"/>
        <v>0</v>
      </c>
    </row>
    <row r="129" spans="1:10" x14ac:dyDescent="0.2">
      <c r="A129" s="1" t="s">
        <v>23</v>
      </c>
      <c r="B129" s="73">
        <v>7641</v>
      </c>
      <c r="C129" s="74"/>
      <c r="D129" s="75" t="s">
        <v>54</v>
      </c>
      <c r="E129" s="75" t="s">
        <v>211</v>
      </c>
      <c r="F129" s="75" t="s">
        <v>56</v>
      </c>
      <c r="G129" s="100" t="s">
        <v>34</v>
      </c>
      <c r="H129" s="87">
        <v>8</v>
      </c>
      <c r="I129" s="86">
        <v>0</v>
      </c>
      <c r="J129" s="25">
        <f t="shared" si="11"/>
        <v>0</v>
      </c>
    </row>
    <row r="130" spans="1:10" ht="25.5" x14ac:dyDescent="0.2">
      <c r="A130" s="1"/>
      <c r="B130" s="73">
        <v>4732</v>
      </c>
      <c r="C130" s="74">
        <v>3069</v>
      </c>
      <c r="D130" s="75" t="s">
        <v>318</v>
      </c>
      <c r="E130" s="75" t="s">
        <v>253</v>
      </c>
      <c r="F130" s="75"/>
      <c r="G130" s="100" t="s">
        <v>319</v>
      </c>
      <c r="H130" s="87">
        <v>6</v>
      </c>
      <c r="I130" s="86"/>
      <c r="J130" s="25"/>
    </row>
    <row r="131" spans="1:10" ht="25.5" x14ac:dyDescent="0.2">
      <c r="A131" s="1" t="s">
        <v>24</v>
      </c>
      <c r="B131" s="73">
        <v>7625</v>
      </c>
      <c r="C131" s="74">
        <v>5262</v>
      </c>
      <c r="D131" s="75" t="s">
        <v>212</v>
      </c>
      <c r="E131" s="75" t="s">
        <v>79</v>
      </c>
      <c r="F131" s="75" t="s">
        <v>213</v>
      </c>
      <c r="G131" s="100" t="s">
        <v>34</v>
      </c>
      <c r="H131" s="87">
        <v>0</v>
      </c>
      <c r="I131" s="86">
        <v>0</v>
      </c>
      <c r="J131" s="25">
        <f t="shared" si="11"/>
        <v>0</v>
      </c>
    </row>
    <row r="132" spans="1:10" ht="25.5" x14ac:dyDescent="0.2">
      <c r="A132" s="1" t="s">
        <v>25</v>
      </c>
      <c r="B132" s="73">
        <v>6075</v>
      </c>
      <c r="C132" s="74">
        <v>3900</v>
      </c>
      <c r="D132" s="75" t="s">
        <v>214</v>
      </c>
      <c r="E132" s="75" t="s">
        <v>166</v>
      </c>
      <c r="F132" s="75" t="s">
        <v>215</v>
      </c>
      <c r="G132" s="100" t="s">
        <v>34</v>
      </c>
      <c r="H132" s="87">
        <v>0</v>
      </c>
      <c r="I132" s="86">
        <v>0</v>
      </c>
      <c r="J132" s="25">
        <f t="shared" si="11"/>
        <v>0</v>
      </c>
    </row>
    <row r="133" spans="1:10" x14ac:dyDescent="0.2">
      <c r="A133" s="1" t="s">
        <v>26</v>
      </c>
      <c r="B133" s="73">
        <v>7508</v>
      </c>
      <c r="C133" s="74">
        <v>5163</v>
      </c>
      <c r="D133" s="75" t="s">
        <v>216</v>
      </c>
      <c r="E133" s="75" t="s">
        <v>145</v>
      </c>
      <c r="F133" s="75" t="s">
        <v>56</v>
      </c>
      <c r="G133" s="100" t="s">
        <v>46</v>
      </c>
      <c r="H133" s="87">
        <v>0</v>
      </c>
      <c r="I133" s="86">
        <v>0</v>
      </c>
      <c r="J133" s="25">
        <f t="shared" si="11"/>
        <v>0</v>
      </c>
    </row>
    <row r="134" spans="1:10" x14ac:dyDescent="0.2">
      <c r="A134" s="1" t="s">
        <v>27</v>
      </c>
      <c r="B134" s="73">
        <v>7361</v>
      </c>
      <c r="C134" s="74">
        <v>5020</v>
      </c>
      <c r="D134" s="75" t="s">
        <v>92</v>
      </c>
      <c r="E134" s="75" t="s">
        <v>68</v>
      </c>
      <c r="F134" s="75" t="s">
        <v>85</v>
      </c>
      <c r="G134" s="74" t="s">
        <v>69</v>
      </c>
      <c r="H134" s="87">
        <v>0</v>
      </c>
      <c r="I134" s="86">
        <v>0</v>
      </c>
      <c r="J134" s="25">
        <f t="shared" si="11"/>
        <v>0</v>
      </c>
    </row>
    <row r="135" spans="1:10" ht="25.5" x14ac:dyDescent="0.2">
      <c r="A135" s="1" t="s">
        <v>28</v>
      </c>
      <c r="B135" s="73">
        <v>7379</v>
      </c>
      <c r="C135" s="74">
        <v>5038</v>
      </c>
      <c r="D135" s="75" t="s">
        <v>122</v>
      </c>
      <c r="E135" s="75" t="s">
        <v>217</v>
      </c>
      <c r="F135" s="75" t="s">
        <v>85</v>
      </c>
      <c r="G135" s="76" t="s">
        <v>58</v>
      </c>
      <c r="H135" s="87">
        <v>0</v>
      </c>
      <c r="I135" s="86">
        <v>0</v>
      </c>
      <c r="J135" s="25">
        <f t="shared" si="11"/>
        <v>0</v>
      </c>
    </row>
    <row r="136" spans="1:10" ht="25.5" x14ac:dyDescent="0.2">
      <c r="A136" s="1" t="s">
        <v>29</v>
      </c>
      <c r="B136" s="80">
        <v>7477</v>
      </c>
      <c r="C136" s="81">
        <v>5134</v>
      </c>
      <c r="D136" s="82" t="s">
        <v>218</v>
      </c>
      <c r="E136" s="82" t="s">
        <v>73</v>
      </c>
      <c r="F136" s="82" t="s">
        <v>219</v>
      </c>
      <c r="G136" s="100" t="s">
        <v>34</v>
      </c>
      <c r="H136" s="87">
        <v>109</v>
      </c>
      <c r="I136" s="86">
        <v>0</v>
      </c>
      <c r="J136" s="25">
        <f t="shared" si="11"/>
        <v>0</v>
      </c>
    </row>
    <row r="137" spans="1:10" x14ac:dyDescent="0.2">
      <c r="A137" s="1" t="s">
        <v>30</v>
      </c>
      <c r="B137" s="73">
        <v>7598</v>
      </c>
      <c r="C137" s="74">
        <v>5235</v>
      </c>
      <c r="D137" s="75" t="s">
        <v>220</v>
      </c>
      <c r="E137" s="75" t="s">
        <v>67</v>
      </c>
      <c r="F137" s="75" t="s">
        <v>85</v>
      </c>
      <c r="G137" s="100" t="s">
        <v>34</v>
      </c>
      <c r="H137" s="87">
        <v>13</v>
      </c>
      <c r="I137" s="86">
        <v>0</v>
      </c>
      <c r="J137" s="25">
        <f t="shared" si="11"/>
        <v>0</v>
      </c>
    </row>
    <row r="138" spans="1:10" x14ac:dyDescent="0.2">
      <c r="A138" s="1" t="s">
        <v>31</v>
      </c>
      <c r="B138" s="73">
        <v>7672</v>
      </c>
      <c r="C138" s="74">
        <v>5308</v>
      </c>
      <c r="D138" s="75" t="s">
        <v>221</v>
      </c>
      <c r="E138" s="75" t="s">
        <v>60</v>
      </c>
      <c r="F138" s="75" t="s">
        <v>85</v>
      </c>
      <c r="G138" s="100" t="s">
        <v>34</v>
      </c>
      <c r="H138" s="87">
        <v>19</v>
      </c>
      <c r="I138" s="86">
        <v>0</v>
      </c>
      <c r="J138" s="25">
        <f t="shared" si="11"/>
        <v>0</v>
      </c>
    </row>
    <row r="139" spans="1:10" x14ac:dyDescent="0.2">
      <c r="A139" s="1"/>
      <c r="B139" s="73"/>
      <c r="C139" s="74"/>
      <c r="D139" s="75" t="s">
        <v>317</v>
      </c>
      <c r="E139" s="75"/>
      <c r="F139" s="75"/>
      <c r="G139" s="100"/>
      <c r="H139" s="87">
        <v>6</v>
      </c>
      <c r="I139" s="86">
        <v>0</v>
      </c>
      <c r="J139" s="25">
        <f t="shared" ref="J139" si="13">H139*I139</f>
        <v>0</v>
      </c>
    </row>
    <row r="140" spans="1:10" ht="25.5" x14ac:dyDescent="0.2">
      <c r="A140" s="1" t="s">
        <v>32</v>
      </c>
      <c r="B140" s="73">
        <v>7505</v>
      </c>
      <c r="C140" s="74">
        <v>5160</v>
      </c>
      <c r="D140" s="75" t="s">
        <v>222</v>
      </c>
      <c r="E140" s="75" t="s">
        <v>102</v>
      </c>
      <c r="F140" s="75" t="s">
        <v>85</v>
      </c>
      <c r="G140" s="100" t="s">
        <v>46</v>
      </c>
      <c r="H140" s="87">
        <v>6</v>
      </c>
      <c r="I140" s="86">
        <v>0</v>
      </c>
      <c r="J140" s="25">
        <f t="shared" si="11"/>
        <v>0</v>
      </c>
    </row>
    <row r="141" spans="1:10" x14ac:dyDescent="0.2">
      <c r="A141" s="91"/>
      <c r="B141" s="40"/>
      <c r="C141" s="41" t="s">
        <v>223</v>
      </c>
      <c r="D141" s="42"/>
      <c r="E141" s="42"/>
      <c r="F141" s="42"/>
      <c r="G141" s="84"/>
      <c r="H141" s="84"/>
      <c r="I141" s="84"/>
      <c r="J141" s="96"/>
    </row>
    <row r="142" spans="1:10" x14ac:dyDescent="0.2">
      <c r="A142" s="93"/>
      <c r="B142" s="27"/>
      <c r="C142" s="27"/>
      <c r="D142" s="27"/>
      <c r="E142" s="27"/>
      <c r="F142" s="27"/>
      <c r="G142" s="26"/>
      <c r="H142" s="26"/>
      <c r="I142" s="26"/>
      <c r="J142" s="98"/>
    </row>
    <row r="143" spans="1:10" ht="25.5" x14ac:dyDescent="0.2">
      <c r="A143" s="1" t="s">
        <v>16</v>
      </c>
      <c r="B143" s="67"/>
      <c r="C143" s="74"/>
      <c r="D143" s="75" t="s">
        <v>271</v>
      </c>
      <c r="E143" s="75" t="s">
        <v>272</v>
      </c>
      <c r="F143" s="75" t="s">
        <v>56</v>
      </c>
      <c r="G143" s="74" t="s">
        <v>273</v>
      </c>
      <c r="H143" s="85">
        <v>3</v>
      </c>
      <c r="I143" s="86">
        <v>0</v>
      </c>
      <c r="J143" s="25">
        <f t="shared" ref="J143:J155" si="14">H143*I143</f>
        <v>0</v>
      </c>
    </row>
    <row r="144" spans="1:10" ht="25.5" x14ac:dyDescent="0.2">
      <c r="A144" s="1" t="s">
        <v>17</v>
      </c>
      <c r="B144" s="67"/>
      <c r="C144" s="74"/>
      <c r="D144" s="75" t="s">
        <v>274</v>
      </c>
      <c r="E144" s="75" t="s">
        <v>272</v>
      </c>
      <c r="F144" s="75" t="s">
        <v>56</v>
      </c>
      <c r="G144" s="74" t="s">
        <v>273</v>
      </c>
      <c r="H144" s="85">
        <v>3</v>
      </c>
      <c r="I144" s="86">
        <v>0</v>
      </c>
      <c r="J144" s="25">
        <f t="shared" si="14"/>
        <v>0</v>
      </c>
    </row>
    <row r="145" spans="1:10" x14ac:dyDescent="0.2">
      <c r="A145" s="1" t="s">
        <v>18</v>
      </c>
      <c r="B145" s="67"/>
      <c r="C145" s="74"/>
      <c r="D145" s="75" t="s">
        <v>275</v>
      </c>
      <c r="E145" s="75" t="s">
        <v>254</v>
      </c>
      <c r="F145" s="75" t="s">
        <v>276</v>
      </c>
      <c r="G145" s="74" t="s">
        <v>277</v>
      </c>
      <c r="H145" s="85">
        <v>3</v>
      </c>
      <c r="I145" s="86">
        <v>0</v>
      </c>
      <c r="J145" s="25">
        <f t="shared" si="14"/>
        <v>0</v>
      </c>
    </row>
    <row r="146" spans="1:10" x14ac:dyDescent="0.2">
      <c r="A146" s="1" t="s">
        <v>19</v>
      </c>
      <c r="B146" s="67"/>
      <c r="C146" s="74"/>
      <c r="D146" s="75" t="s">
        <v>278</v>
      </c>
      <c r="E146" s="75" t="s">
        <v>279</v>
      </c>
      <c r="F146" s="75" t="s">
        <v>56</v>
      </c>
      <c r="G146" s="74" t="s">
        <v>277</v>
      </c>
      <c r="H146" s="85">
        <v>2</v>
      </c>
      <c r="I146" s="86">
        <v>0</v>
      </c>
      <c r="J146" s="25">
        <f t="shared" si="14"/>
        <v>0</v>
      </c>
    </row>
    <row r="147" spans="1:10" x14ac:dyDescent="0.2">
      <c r="A147" s="1" t="s">
        <v>20</v>
      </c>
      <c r="B147" s="68"/>
      <c r="C147" s="74"/>
      <c r="D147" s="75" t="s">
        <v>256</v>
      </c>
      <c r="E147" s="75" t="s">
        <v>257</v>
      </c>
      <c r="F147" s="75" t="s">
        <v>276</v>
      </c>
      <c r="G147" s="74" t="s">
        <v>277</v>
      </c>
      <c r="H147" s="87">
        <v>5</v>
      </c>
      <c r="I147" s="86">
        <v>0</v>
      </c>
      <c r="J147" s="25">
        <f t="shared" si="14"/>
        <v>0</v>
      </c>
    </row>
    <row r="148" spans="1:10" x14ac:dyDescent="0.2">
      <c r="A148" s="1" t="s">
        <v>21</v>
      </c>
      <c r="B148" s="66"/>
      <c r="C148" s="47"/>
      <c r="D148" s="48" t="s">
        <v>258</v>
      </c>
      <c r="E148" s="48" t="s">
        <v>257</v>
      </c>
      <c r="F148" s="75" t="s">
        <v>276</v>
      </c>
      <c r="G148" s="74" t="s">
        <v>277</v>
      </c>
      <c r="H148" s="87">
        <v>5</v>
      </c>
      <c r="I148" s="86">
        <v>0</v>
      </c>
      <c r="J148" s="25">
        <f t="shared" si="14"/>
        <v>0</v>
      </c>
    </row>
    <row r="149" spans="1:10" ht="25.5" x14ac:dyDescent="0.2">
      <c r="A149" s="1" t="s">
        <v>22</v>
      </c>
      <c r="B149" s="66"/>
      <c r="C149" s="47"/>
      <c r="D149" s="48" t="s">
        <v>280</v>
      </c>
      <c r="E149" s="75" t="s">
        <v>255</v>
      </c>
      <c r="F149" s="75" t="s">
        <v>276</v>
      </c>
      <c r="G149" s="74" t="s">
        <v>281</v>
      </c>
      <c r="H149" s="87">
        <v>5</v>
      </c>
      <c r="I149" s="86">
        <v>0</v>
      </c>
      <c r="J149" s="25">
        <f t="shared" si="14"/>
        <v>0</v>
      </c>
    </row>
    <row r="150" spans="1:10" x14ac:dyDescent="0.2">
      <c r="A150" s="1" t="s">
        <v>23</v>
      </c>
      <c r="B150" s="69"/>
      <c r="C150" s="65"/>
      <c r="D150" s="55" t="s">
        <v>260</v>
      </c>
      <c r="E150" s="34" t="s">
        <v>261</v>
      </c>
      <c r="F150" s="75" t="s">
        <v>276</v>
      </c>
      <c r="G150" s="74" t="s">
        <v>282</v>
      </c>
      <c r="H150" s="87">
        <v>5</v>
      </c>
      <c r="I150" s="86">
        <v>0</v>
      </c>
      <c r="J150" s="25">
        <f t="shared" si="14"/>
        <v>0</v>
      </c>
    </row>
    <row r="151" spans="1:10" x14ac:dyDescent="0.2">
      <c r="A151" s="1" t="s">
        <v>24</v>
      </c>
      <c r="B151" s="69"/>
      <c r="C151" s="65"/>
      <c r="D151" s="55" t="s">
        <v>283</v>
      </c>
      <c r="E151" s="34" t="s">
        <v>284</v>
      </c>
      <c r="F151" s="75" t="s">
        <v>56</v>
      </c>
      <c r="G151" s="74" t="s">
        <v>273</v>
      </c>
      <c r="H151" s="87">
        <v>6</v>
      </c>
      <c r="I151" s="86">
        <v>0</v>
      </c>
      <c r="J151" s="25">
        <f t="shared" si="14"/>
        <v>0</v>
      </c>
    </row>
    <row r="152" spans="1:10" ht="25.5" x14ac:dyDescent="0.2">
      <c r="A152" s="1" t="s">
        <v>25</v>
      </c>
      <c r="B152" s="72"/>
      <c r="C152" s="74"/>
      <c r="D152" s="75" t="s">
        <v>285</v>
      </c>
      <c r="E152" s="75" t="s">
        <v>286</v>
      </c>
      <c r="F152" s="75" t="s">
        <v>276</v>
      </c>
      <c r="G152" s="74" t="s">
        <v>273</v>
      </c>
      <c r="H152" s="87">
        <v>4</v>
      </c>
      <c r="I152" s="86">
        <v>0</v>
      </c>
      <c r="J152" s="25">
        <f t="shared" si="14"/>
        <v>0</v>
      </c>
    </row>
    <row r="153" spans="1:10" x14ac:dyDescent="0.2">
      <c r="A153" s="1" t="s">
        <v>26</v>
      </c>
      <c r="B153" s="72"/>
      <c r="C153" s="74"/>
      <c r="D153" s="75" t="s">
        <v>263</v>
      </c>
      <c r="E153" s="75"/>
      <c r="F153" s="75" t="s">
        <v>276</v>
      </c>
      <c r="G153" s="74" t="s">
        <v>277</v>
      </c>
      <c r="H153" s="87">
        <v>3</v>
      </c>
      <c r="I153" s="86">
        <v>0</v>
      </c>
      <c r="J153" s="25">
        <f t="shared" si="14"/>
        <v>0</v>
      </c>
    </row>
    <row r="154" spans="1:10" x14ac:dyDescent="0.2">
      <c r="A154" s="1" t="s">
        <v>27</v>
      </c>
      <c r="B154" s="72"/>
      <c r="C154" s="74"/>
      <c r="D154" s="75" t="s">
        <v>264</v>
      </c>
      <c r="E154" s="75" t="s">
        <v>265</v>
      </c>
      <c r="F154" s="75" t="s">
        <v>276</v>
      </c>
      <c r="G154" s="74" t="s">
        <v>277</v>
      </c>
      <c r="H154" s="87">
        <v>3</v>
      </c>
      <c r="I154" s="86">
        <v>0</v>
      </c>
      <c r="J154" s="25">
        <f t="shared" si="14"/>
        <v>0</v>
      </c>
    </row>
    <row r="155" spans="1:10" x14ac:dyDescent="0.2">
      <c r="A155" s="1" t="s">
        <v>28</v>
      </c>
      <c r="B155" s="66"/>
      <c r="C155" s="60"/>
      <c r="D155" s="48" t="s">
        <v>259</v>
      </c>
      <c r="E155" s="48" t="s">
        <v>98</v>
      </c>
      <c r="F155" s="75" t="s">
        <v>276</v>
      </c>
      <c r="G155" s="74" t="s">
        <v>277</v>
      </c>
      <c r="H155" s="106">
        <v>3</v>
      </c>
      <c r="I155" s="86">
        <v>0</v>
      </c>
      <c r="J155" s="25">
        <f t="shared" si="14"/>
        <v>0</v>
      </c>
    </row>
    <row r="156" spans="1:10" ht="21.75" customHeight="1" x14ac:dyDescent="0.2">
      <c r="A156" s="111" t="s">
        <v>270</v>
      </c>
      <c r="B156" s="112"/>
      <c r="C156" s="112"/>
      <c r="D156" s="112"/>
      <c r="E156" s="112"/>
      <c r="F156" s="112"/>
      <c r="G156" s="112"/>
      <c r="H156" s="113"/>
      <c r="I156" s="102"/>
      <c r="J156" s="103">
        <f>SUM(J5:J155)</f>
        <v>0</v>
      </c>
    </row>
  </sheetData>
  <mergeCells count="1">
    <mergeCell ref="A156:H156"/>
  </mergeCells>
  <pageMargins left="0.7" right="0.7" top="0.75" bottom="0.75" header="0.3" footer="0.3"/>
  <pageSetup paperSize="9" scale="52" fitToHeight="0" orientation="landscape" verticalDpi="598" r:id="rId1"/>
  <headerFooter alignWithMargins="0">
    <oddFooter>&amp;R&amp;P</oddFooter>
  </headerFooter>
  <rowBreaks count="4" manualBreakCount="4">
    <brk id="28" max="9" man="1"/>
    <brk id="61" max="9" man="1"/>
    <brk id="100" max="9" man="1"/>
    <brk id="1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 - OŠ Ivan Gundulić</vt:lpstr>
      <vt:lpstr>'C - OŠ Ivan Gundulić'!Print_Area</vt:lpstr>
      <vt:lpstr>'C - OŠ Ivan Gundulić'!Print_Titles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Zvono</dc:creator>
  <cp:lastModifiedBy>Andrijana Beg</cp:lastModifiedBy>
  <cp:lastPrinted>2023-07-03T09:29:31Z</cp:lastPrinted>
  <dcterms:created xsi:type="dcterms:W3CDTF">2020-07-07T09:47:18Z</dcterms:created>
  <dcterms:modified xsi:type="dcterms:W3CDTF">2024-07-03T11:14:22Z</dcterms:modified>
</cp:coreProperties>
</file>