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/>
  <mc:AlternateContent xmlns:mc="http://schemas.openxmlformats.org/markup-compatibility/2006">
    <mc:Choice Requires="x15">
      <x15ac:absPath xmlns:x15ac="http://schemas.microsoft.com/office/spreadsheetml/2010/11/ac" url="C:\Users\Andrijana\Documents\_____DOKUMENTI 2024\Izvještaj o trošenju sredstava\"/>
    </mc:Choice>
  </mc:AlternateContent>
  <xr:revisionPtr revIDLastSave="0" documentId="13_ncr:1_{E38392B5-6065-4A33-8BED-849E63B99E25}" xr6:coauthVersionLast="36" xr6:coauthVersionMax="36" xr10:uidLastSave="{00000000-0000-0000-0000-000000000000}"/>
  <bookViews>
    <workbookView xWindow="0" yWindow="0" windowWidth="28800" windowHeight="10965" xr2:uid="{00000000-000D-0000-FFFF-FFFF00000000}"/>
  </bookViews>
  <sheets>
    <sheet name="Kategorija I" sheetId="2" r:id="rId1"/>
    <sheet name="Kategorija II" sheetId="1" r:id="rId2"/>
  </sheets>
  <externalReferences>
    <externalReference r:id="rId3"/>
  </externalReferences>
  <definedNames>
    <definedName name="_xlnm._FilterDatabase" localSheetId="0" hidden="1">'Kategorija I'!$B$8:$G$65</definedName>
  </definedNames>
  <calcPr calcId="191029"/>
</workbook>
</file>

<file path=xl/calcChain.xml><?xml version="1.0" encoding="utf-8"?>
<calcChain xmlns="http://schemas.openxmlformats.org/spreadsheetml/2006/main">
  <c r="D10" i="2" l="1"/>
  <c r="E10" i="2"/>
  <c r="D16" i="2"/>
  <c r="E16" i="2"/>
  <c r="D20" i="2"/>
  <c r="E20" i="2"/>
  <c r="D24" i="2"/>
  <c r="E24" i="2"/>
  <c r="D25" i="2"/>
  <c r="E25" i="2"/>
  <c r="D28" i="2"/>
  <c r="E28" i="2"/>
  <c r="D29" i="2"/>
  <c r="E29" i="2"/>
  <c r="D30" i="2"/>
  <c r="E30" i="2"/>
  <c r="D31" i="2"/>
  <c r="E31" i="2"/>
  <c r="D32" i="2"/>
  <c r="E32" i="2"/>
  <c r="D33" i="2"/>
  <c r="E33" i="2"/>
  <c r="D43" i="2"/>
  <c r="E43" i="2"/>
  <c r="D47" i="2"/>
  <c r="E47" i="2"/>
  <c r="D49" i="2"/>
  <c r="E49" i="2"/>
  <c r="E9" i="2"/>
  <c r="D9" i="2"/>
  <c r="C15" i="1" l="1"/>
  <c r="F66" i="2" l="1"/>
</calcChain>
</file>

<file path=xl/sharedStrings.xml><?xml version="1.0" encoding="utf-8"?>
<sst xmlns="http://schemas.openxmlformats.org/spreadsheetml/2006/main" count="175" uniqueCount="116">
  <si>
    <t>Naziv primatelja</t>
  </si>
  <si>
    <t xml:space="preserve">OIB primatelja </t>
  </si>
  <si>
    <t xml:space="preserve">Sjedište primatelja </t>
  </si>
  <si>
    <t>Način objave isplaćenog iznosa</t>
  </si>
  <si>
    <t>Vrsta rashoda i izdatka</t>
  </si>
  <si>
    <t>RB</t>
  </si>
  <si>
    <t>Isplatitelj:</t>
  </si>
  <si>
    <t>Dubrovnik</t>
  </si>
  <si>
    <t xml:space="preserve">Kategorija 2 primatelja sredstava </t>
  </si>
  <si>
    <t xml:space="preserve">Način objave isplaćenog iznosa </t>
  </si>
  <si>
    <t>Vrsta rashoda i izdataka</t>
  </si>
  <si>
    <t>OSNOVNA ŠKOLA IVANA GUNDULIĆA DUBROVIK</t>
  </si>
  <si>
    <t>SUSTJEPANSKA 4</t>
  </si>
  <si>
    <t>OIB: 17804331602</t>
  </si>
  <si>
    <t xml:space="preserve">Kategorija 1 primatelja sredstava </t>
  </si>
  <si>
    <t>Ravnateljica:</t>
  </si>
  <si>
    <t>Vedrana Elez</t>
  </si>
  <si>
    <t>U Dubrovniku, 18.03.2024. godine</t>
  </si>
  <si>
    <t>3111 Obveze za zaposlene</t>
  </si>
  <si>
    <t>3141 Porez i prirez na dohodak iz plaća</t>
  </si>
  <si>
    <t>3151 Doprinosi za MIO - I. stup</t>
  </si>
  <si>
    <t>3162 Obveze za doprinose za obvezno ZO</t>
  </si>
  <si>
    <t>3212 Prijevoz na posao i s posla</t>
  </si>
  <si>
    <t>3722 Obveze za ostale naknade građanima i kućanstvima u naravi</t>
  </si>
  <si>
    <t>3721 Ostale naknade iz proračuna u novcu</t>
  </si>
  <si>
    <t>Ukupno isplate za veljaču 2024.</t>
  </si>
  <si>
    <t xml:space="preserve">A1 HRVATSKA d.o.o.  </t>
  </si>
  <si>
    <t xml:space="preserve">ALMEL DUBROVNIK  </t>
  </si>
  <si>
    <t xml:space="preserve">ANKORA d.o.o.  </t>
  </si>
  <si>
    <t>APPLE VL. MATIĆ JELENA</t>
  </si>
  <si>
    <t xml:space="preserve">ARCUS INGENIUM D.O.O  </t>
  </si>
  <si>
    <t xml:space="preserve">ATTS  </t>
  </si>
  <si>
    <t xml:space="preserve">BILIĆ-ERIĆ d.o.o.  </t>
  </si>
  <si>
    <t xml:space="preserve">Bross trade </t>
  </si>
  <si>
    <t xml:space="preserve">COM ENG d.o.o.  </t>
  </si>
  <si>
    <t xml:space="preserve">CVJEĆARNICA PATREA  </t>
  </si>
  <si>
    <t xml:space="preserve">ČISTOĆA d.o.o.  </t>
  </si>
  <si>
    <t xml:space="preserve">DB-KANTUN D.O.O.  </t>
  </si>
  <si>
    <t xml:space="preserve">Dokument IT d.o.o.  </t>
  </si>
  <si>
    <t xml:space="preserve">ELLABO-I.N.D. d.o.o.  </t>
  </si>
  <si>
    <t xml:space="preserve">FINA  </t>
  </si>
  <si>
    <t xml:space="preserve">FRENDY d.o.o.  </t>
  </si>
  <si>
    <t xml:space="preserve">Glasnik Srca Isusova i Marijina </t>
  </si>
  <si>
    <t>HEP-OPSKRBA HEP OPSKRBA</t>
  </si>
  <si>
    <t xml:space="preserve">HRABRI KONZALTING  </t>
  </si>
  <si>
    <t xml:space="preserve">HRT  </t>
  </si>
  <si>
    <t xml:space="preserve">HRVATSKA POŠTA d.d.  </t>
  </si>
  <si>
    <t xml:space="preserve">HT - HRVATSKE TELEKOMUNIKACIJE d.d.  </t>
  </si>
  <si>
    <t xml:space="preserve">HUROŠ  </t>
  </si>
  <si>
    <t xml:space="preserve">KONZUM PLUS D.O.O.  </t>
  </si>
  <si>
    <t xml:space="preserve">LIBERTAS DUBROVNIK d.o.o.  </t>
  </si>
  <si>
    <t xml:space="preserve">MARINKOLOR TRADE  </t>
  </si>
  <si>
    <t xml:space="preserve">NIK TRADE d.o.o.  </t>
  </si>
  <si>
    <t xml:space="preserve">PERFECTUM DOO  </t>
  </si>
  <si>
    <t xml:space="preserve">PLATANUS D.O.O.  </t>
  </si>
  <si>
    <t xml:space="preserve">POSLOVNI EDUKATOR D.O.O.  </t>
  </si>
  <si>
    <t xml:space="preserve">PRESTIGE TRADE DUBROVNIK  </t>
  </si>
  <si>
    <t xml:space="preserve">RAIFFEISENBANK AUSTRIA d.d.  </t>
  </si>
  <si>
    <t xml:space="preserve">SANITAT DUBROVNIK  </t>
  </si>
  <si>
    <t xml:space="preserve">SERVIS MEŠTAR HENDIĆ  </t>
  </si>
  <si>
    <t>ŠKOLSKA KNJIGA D.D.</t>
  </si>
  <si>
    <t xml:space="preserve">TABONO J.D.O.O.  </t>
  </si>
  <si>
    <t xml:space="preserve">TOMMY  </t>
  </si>
  <si>
    <t xml:space="preserve">VODOVOD DUBROVNIK d.o.o.  </t>
  </si>
  <si>
    <t xml:space="preserve">ZADRUŽNA ŠTAMPA d.d.  </t>
  </si>
  <si>
    <t xml:space="preserve">Zole tours&amp;transfers  </t>
  </si>
  <si>
    <t>3231 Usluge telefona, pošte i prijevoza</t>
  </si>
  <si>
    <t>3232 Usluge tekućeg i investicijskog održavanja</t>
  </si>
  <si>
    <t>3239 Ostale usluge</t>
  </si>
  <si>
    <t>3222 Materijal i sirovine</t>
  </si>
  <si>
    <t>3224 Materijal i dijelovi za tekuće i investicijsko održavanje</t>
  </si>
  <si>
    <t>3238 Računalne usluge</t>
  </si>
  <si>
    <t>3234 Komunalne usluge</t>
  </si>
  <si>
    <t>3213 Stručno usavršavanje zaposlenika</t>
  </si>
  <si>
    <t>3299 Ostali nespomenuti rashodi poslovanja</t>
  </si>
  <si>
    <t>3221 Uredski materijal i ostali materijalni rashodi</t>
  </si>
  <si>
    <t>3223 Energija</t>
  </si>
  <si>
    <t>3233 Usluge promidžbe i informiranja</t>
  </si>
  <si>
    <t>3235 Zakupnine i najamnine</t>
  </si>
  <si>
    <t>3294 Članarine</t>
  </si>
  <si>
    <t>3431 Obveze za bankarske usluge i usluge platnog prometa</t>
  </si>
  <si>
    <t>3954 Ostale nespomenute obveze</t>
  </si>
  <si>
    <t>ZAGREB</t>
  </si>
  <si>
    <t>97748123085</t>
  </si>
  <si>
    <t>DUBROVNIK</t>
  </si>
  <si>
    <t>92756876424</t>
  </si>
  <si>
    <t>38967655335</t>
  </si>
  <si>
    <t>99277525025</t>
  </si>
  <si>
    <t>36411681446</t>
  </si>
  <si>
    <t>56634042125</t>
  </si>
  <si>
    <t>METKOVIĆ</t>
  </si>
  <si>
    <t>66977869240</t>
  </si>
  <si>
    <t>TRSTENO</t>
  </si>
  <si>
    <t>42858236476</t>
  </si>
  <si>
    <t>14739539015</t>
  </si>
  <si>
    <t>54030208881</t>
  </si>
  <si>
    <t>99080716453</t>
  </si>
  <si>
    <t>KAŠTEL KAMBELOVAC</t>
  </si>
  <si>
    <t>45065170578</t>
  </si>
  <si>
    <t>00278260010</t>
  </si>
  <si>
    <t>16278459495</t>
  </si>
  <si>
    <t>32251687802</t>
  </si>
  <si>
    <t>Zagreb</t>
  </si>
  <si>
    <t>52035912612</t>
  </si>
  <si>
    <t>ZATON VELIKI</t>
  </si>
  <si>
    <t>19762808329</t>
  </si>
  <si>
    <t>62226620908</t>
  </si>
  <si>
    <t>52981606243</t>
  </si>
  <si>
    <t>02775643939</t>
  </si>
  <si>
    <t>24961727881</t>
  </si>
  <si>
    <t>76266131122</t>
  </si>
  <si>
    <t>93155201521</t>
  </si>
  <si>
    <t>45392055435</t>
  </si>
  <si>
    <t>59367431135</t>
  </si>
  <si>
    <t>Split</t>
  </si>
  <si>
    <t>83598114879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</si>
</sst>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" fontId="0" fillId="0" borderId="0" xfId="0" applyNumberFormat="1" applyFont="1" applyAlignment="1">
      <alignment horizontal="righ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4" fontId="0" fillId="0" borderId="6" xfId="0" applyNumberFormat="1" applyFont="1" applyBorder="1" applyAlignment="1">
      <alignment horizontal="right" vertical="center"/>
    </xf>
    <xf numFmtId="4" fontId="0" fillId="0" borderId="7" xfId="0" applyNumberFormat="1" applyFont="1" applyBorder="1" applyAlignment="1">
      <alignment horizontal="right" vertical="center"/>
    </xf>
    <xf numFmtId="4" fontId="0" fillId="0" borderId="8" xfId="0" applyNumberFormat="1" applyFont="1" applyBorder="1" applyAlignment="1">
      <alignment horizontal="right" vertical="center"/>
    </xf>
    <xf numFmtId="0" fontId="0" fillId="0" borderId="0" xfId="0" applyFont="1"/>
    <xf numFmtId="0" fontId="0" fillId="0" borderId="6" xfId="0" applyFont="1" applyBorder="1"/>
    <xf numFmtId="0" fontId="0" fillId="0" borderId="6" xfId="0" applyFont="1" applyBorder="1" applyAlignment="1">
      <alignment horizontal="left" vertical="center"/>
    </xf>
    <xf numFmtId="4" fontId="0" fillId="0" borderId="6" xfId="0" applyNumberFormat="1" applyFont="1" applyBorder="1" applyAlignment="1">
      <alignment horizontal="left" vertical="center"/>
    </xf>
    <xf numFmtId="0" fontId="0" fillId="0" borderId="7" xfId="0" applyFont="1" applyBorder="1"/>
    <xf numFmtId="0" fontId="0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horizontal="center"/>
    </xf>
    <xf numFmtId="4" fontId="0" fillId="0" borderId="7" xfId="0" applyNumberFormat="1" applyFont="1" applyBorder="1" applyAlignment="1">
      <alignment horizontal="left" vertical="center"/>
    </xf>
    <xf numFmtId="4" fontId="0" fillId="0" borderId="7" xfId="0" applyNumberFormat="1" applyFont="1" applyBorder="1" applyAlignment="1">
      <alignment horizontal="center"/>
    </xf>
    <xf numFmtId="0" fontId="0" fillId="0" borderId="8" xfId="0" applyFont="1" applyBorder="1"/>
    <xf numFmtId="0" fontId="0" fillId="0" borderId="8" xfId="0" applyFont="1" applyBorder="1" applyAlignment="1">
      <alignment horizontal="left" vertical="center"/>
    </xf>
    <xf numFmtId="0" fontId="0" fillId="0" borderId="8" xfId="0" applyFont="1" applyBorder="1" applyAlignment="1">
      <alignment horizontal="center"/>
    </xf>
    <xf numFmtId="4" fontId="0" fillId="0" borderId="8" xfId="0" applyNumberFormat="1" applyFont="1" applyBorder="1" applyAlignment="1">
      <alignment horizontal="center"/>
    </xf>
    <xf numFmtId="4" fontId="0" fillId="0" borderId="8" xfId="0" applyNumberFormat="1" applyFont="1" applyBorder="1" applyAlignment="1">
      <alignment horizontal="left" vertical="center"/>
    </xf>
    <xf numFmtId="0" fontId="2" fillId="0" borderId="0" xfId="0" applyFont="1"/>
    <xf numFmtId="4" fontId="2" fillId="3" borderId="1" xfId="0" applyNumberFormat="1" applyFont="1" applyFill="1" applyBorder="1" applyAlignment="1">
      <alignment horizontal="right"/>
    </xf>
    <xf numFmtId="0" fontId="2" fillId="3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/>
    </xf>
    <xf numFmtId="4" fontId="2" fillId="3" borderId="1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7" xfId="0" applyNumberFormat="1" applyFont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4" fontId="0" fillId="0" borderId="0" xfId="0" applyNumberFormat="1" applyFont="1"/>
  </cellXfs>
  <cellStyles count="2">
    <cellStyle name="Normal" xfId="0" builtinId="0"/>
    <cellStyle name="Normal 2" xfId="1" xr:uid="{681BCF80-74E1-41A0-80F3-2799C36C53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zvje&#353;taj%20o%20tro&#353;enju%20sredstava%2001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tegorija I"/>
      <sheetName val="Kategorija II"/>
    </sheetNames>
    <sheetDataSet>
      <sheetData sheetId="0">
        <row r="9">
          <cell r="C9" t="str">
            <v xml:space="preserve">RAIFFEISENBANK AUSTRIA d.d.  </v>
          </cell>
          <cell r="D9" t="str">
            <v>53056966535</v>
          </cell>
          <cell r="E9" t="str">
            <v>ZAGREB</v>
          </cell>
        </row>
        <row r="10">
          <cell r="C10" t="str">
            <v xml:space="preserve">RAIFFEISENBANK AUSTRIA d.d.  </v>
          </cell>
          <cell r="D10" t="str">
            <v>53056966535</v>
          </cell>
          <cell r="E10" t="str">
            <v>ZAGREB</v>
          </cell>
        </row>
        <row r="11">
          <cell r="C11" t="str">
            <v xml:space="preserve">ZAHVALE I SJEĆANJA DOO  </v>
          </cell>
          <cell r="D11" t="str">
            <v>18180861064</v>
          </cell>
          <cell r="E11" t="str">
            <v>SVETI IVAN ZELINA</v>
          </cell>
        </row>
        <row r="12">
          <cell r="C12" t="str">
            <v xml:space="preserve">NOVI OKOLIŠ  </v>
          </cell>
          <cell r="D12" t="str">
            <v>68142478594</v>
          </cell>
          <cell r="E12" t="str">
            <v>SPLIT</v>
          </cell>
        </row>
        <row r="13">
          <cell r="C13" t="str">
            <v xml:space="preserve">NOVI OKOLIŠ  </v>
          </cell>
          <cell r="D13" t="str">
            <v>68142478594</v>
          </cell>
          <cell r="E13" t="str">
            <v>SPLIT</v>
          </cell>
        </row>
        <row r="14">
          <cell r="C14" t="str">
            <v xml:space="preserve">HRABRI KONZALTING  </v>
          </cell>
          <cell r="D14" t="str">
            <v>74349685068</v>
          </cell>
          <cell r="E14" t="str">
            <v>KARLOVAC</v>
          </cell>
        </row>
        <row r="15">
          <cell r="C15" t="str">
            <v xml:space="preserve">HT - HRVATSKE TELEKOMUNIKACIJE d.d.  </v>
          </cell>
          <cell r="D15" t="str">
            <v>81793146560</v>
          </cell>
          <cell r="E15" t="str">
            <v>ZAGREB</v>
          </cell>
        </row>
        <row r="16">
          <cell r="C16" t="str">
            <v xml:space="preserve">HRVATSKA POŠTA d.d.  </v>
          </cell>
          <cell r="D16" t="str">
            <v>87311810356</v>
          </cell>
          <cell r="E16" t="str">
            <v>SPLIT</v>
          </cell>
        </row>
        <row r="17">
          <cell r="C17" t="str">
            <v xml:space="preserve">HT - HRVATSKE TELEKOMUNIKACIJE d.d.  </v>
          </cell>
          <cell r="D17" t="str">
            <v>81793146560</v>
          </cell>
          <cell r="E17" t="str">
            <v>ZAGREB</v>
          </cell>
        </row>
        <row r="18">
          <cell r="C18" t="str">
            <v xml:space="preserve">HT - HRVATSKE TELEKOMUNIKACIJE d.d.  </v>
          </cell>
          <cell r="D18" t="str">
            <v>81793146560</v>
          </cell>
          <cell r="E18" t="str">
            <v>ZAGREB</v>
          </cell>
        </row>
        <row r="19">
          <cell r="C19" t="str">
            <v xml:space="preserve">BILIĆ-ERIĆ d.o.o.  </v>
          </cell>
          <cell r="D19" t="str">
            <v>68580128211</v>
          </cell>
          <cell r="E19" t="str">
            <v>SESVETE</v>
          </cell>
        </row>
        <row r="20">
          <cell r="C20" t="str">
            <v xml:space="preserve">VODOVOD DUBROVNIK d.o.o.  </v>
          </cell>
          <cell r="D20" t="str">
            <v>00862047577</v>
          </cell>
          <cell r="E20" t="str">
            <v>DUBROVNIK</v>
          </cell>
        </row>
        <row r="21">
          <cell r="C21" t="str">
            <v xml:space="preserve">ALMEL DUBROVNIK  </v>
          </cell>
          <cell r="D21" t="str">
            <v>87342313630</v>
          </cell>
          <cell r="E21" t="str">
            <v>DUBROVNIK</v>
          </cell>
        </row>
        <row r="22">
          <cell r="C22" t="str">
            <v xml:space="preserve">TEHNO ELEKTRONIK d.o.o.  </v>
          </cell>
          <cell r="D22" t="str">
            <v>92246704581</v>
          </cell>
          <cell r="E22" t="str">
            <v>DUBROVNIK</v>
          </cell>
        </row>
        <row r="23">
          <cell r="C23" t="str">
            <v xml:space="preserve">A1 HRVATSKA d.o.o.  </v>
          </cell>
          <cell r="D23" t="str">
            <v>29524210204</v>
          </cell>
          <cell r="E23" t="str">
            <v>ZAGREB</v>
          </cell>
        </row>
        <row r="24">
          <cell r="C24" t="str">
            <v xml:space="preserve">HRT  </v>
          </cell>
          <cell r="D24" t="str">
            <v>68419124305</v>
          </cell>
          <cell r="E24" t="str">
            <v>ZAGREB</v>
          </cell>
        </row>
        <row r="25">
          <cell r="C25" t="str">
            <v xml:space="preserve">AP-SPLIT d.o.o.  </v>
          </cell>
          <cell r="D25" t="str">
            <v>82888704837</v>
          </cell>
          <cell r="E25" t="str">
            <v>SPLIT</v>
          </cell>
        </row>
        <row r="26">
          <cell r="C26" t="str">
            <v xml:space="preserve">TEHNO ELEKTRONIK d.o.o.  </v>
          </cell>
          <cell r="D26" t="str">
            <v>92246704581</v>
          </cell>
          <cell r="E26" t="str">
            <v>DUBROVNIK</v>
          </cell>
        </row>
        <row r="27">
          <cell r="C27" t="str">
            <v xml:space="preserve">TEHNO ELEKTRONIK d.o.o.  </v>
          </cell>
          <cell r="D27" t="str">
            <v>92246704581</v>
          </cell>
          <cell r="E27" t="str">
            <v>DUBROVNIK</v>
          </cell>
        </row>
        <row r="28">
          <cell r="C28" t="str">
            <v xml:space="preserve">ČISTOĆA d.o.o.  </v>
          </cell>
          <cell r="D28" t="str">
            <v>16912997621</v>
          </cell>
          <cell r="E28" t="str">
            <v>DUBROVNIK</v>
          </cell>
        </row>
        <row r="29">
          <cell r="C29" t="str">
            <v>PROPRIE d.o.o.</v>
          </cell>
          <cell r="D29" t="str">
            <v>78999833770</v>
          </cell>
          <cell r="E29" t="str">
            <v>DUBROVNIK</v>
          </cell>
        </row>
        <row r="30">
          <cell r="C30" t="str">
            <v xml:space="preserve">FINA  </v>
          </cell>
          <cell r="D30" t="str">
            <v>85821130368</v>
          </cell>
          <cell r="E30" t="str">
            <v>ZAGREB</v>
          </cell>
        </row>
        <row r="31">
          <cell r="C31" t="str">
            <v xml:space="preserve">FINA  </v>
          </cell>
          <cell r="D31" t="str">
            <v>85821130368</v>
          </cell>
          <cell r="E31" t="str">
            <v>ZAGREB</v>
          </cell>
        </row>
        <row r="32">
          <cell r="C32" t="str">
            <v xml:space="preserve">FINA  </v>
          </cell>
          <cell r="D32" t="str">
            <v>85821130368</v>
          </cell>
          <cell r="E32" t="str">
            <v>ZAGREB</v>
          </cell>
        </row>
        <row r="33">
          <cell r="C33" t="str">
            <v xml:space="preserve">PEKARA MARE  </v>
          </cell>
          <cell r="D33" t="str">
            <v>44873976028</v>
          </cell>
          <cell r="E33" t="str">
            <v>DUBROVNIK</v>
          </cell>
        </row>
        <row r="34">
          <cell r="C34" t="str">
            <v xml:space="preserve">RAIFFEISENBANK AUSTRIA d.d.  </v>
          </cell>
          <cell r="D34" t="str">
            <v>53056966535</v>
          </cell>
          <cell r="E34" t="str">
            <v>ZAGREB</v>
          </cell>
        </row>
        <row r="35">
          <cell r="C35" t="str">
            <v>HEP-OPSKRBA HEP OPSKRBA</v>
          </cell>
          <cell r="D35" t="str">
            <v>63073332379</v>
          </cell>
          <cell r="E35" t="str">
            <v>ZAGREB</v>
          </cell>
        </row>
        <row r="36">
          <cell r="C36" t="str">
            <v xml:space="preserve">TABONO J.D.O.O.  </v>
          </cell>
          <cell r="D36" t="str">
            <v>19736682101</v>
          </cell>
          <cell r="E36" t="str">
            <v>DUBROVNIK</v>
          </cell>
        </row>
        <row r="37">
          <cell r="C37" t="str">
            <v xml:space="preserve">METAL PLUS  </v>
          </cell>
          <cell r="D37" t="str">
            <v>43429665133</v>
          </cell>
          <cell r="E37" t="str">
            <v>DUBROVNIK</v>
          </cell>
        </row>
        <row r="38">
          <cell r="C38" t="str">
            <v xml:space="preserve">HD-INFO  </v>
          </cell>
          <cell r="D38" t="str">
            <v>77524206664</v>
          </cell>
          <cell r="E38" t="str">
            <v>ZAGREB</v>
          </cell>
        </row>
        <row r="39">
          <cell r="C39" t="str">
            <v>Ministarstvo znanosti i obrazovanja</v>
          </cell>
          <cell r="D39">
            <v>49508397045</v>
          </cell>
          <cell r="E39" t="str">
            <v>ZAGREB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D4D3D-ECAA-436B-A556-F4B3372FCE02}">
  <sheetPr>
    <outlinePr summaryBelow="0" summaryRight="0"/>
  </sheetPr>
  <dimension ref="B1:I75"/>
  <sheetViews>
    <sheetView showGridLines="0" tabSelected="1" workbookViewId="0">
      <pane xSplit="3" ySplit="8" topLeftCell="D9" activePane="bottomRight" state="frozen"/>
      <selection pane="topRight" activeCell="C1" sqref="C1"/>
      <selection pane="bottomLeft" activeCell="A8" sqref="A8"/>
      <selection pane="bottomRight" activeCell="D9" sqref="D9"/>
    </sheetView>
  </sheetViews>
  <sheetFormatPr defaultRowHeight="15" x14ac:dyDescent="0.25"/>
  <cols>
    <col min="1" max="1" width="2" style="10" customWidth="1"/>
    <col min="2" max="2" width="3.42578125" style="10" customWidth="1"/>
    <col min="3" max="3" width="37.28515625" style="1" bestFit="1" customWidth="1"/>
    <col min="4" max="4" width="19.28515625" style="2" customWidth="1"/>
    <col min="5" max="5" width="21.42578125" style="3" customWidth="1"/>
    <col min="6" max="6" width="21.42578125" style="2" customWidth="1"/>
    <col min="7" max="7" width="59.5703125" style="10" bestFit="1" customWidth="1"/>
    <col min="8" max="16384" width="9.140625" style="10"/>
  </cols>
  <sheetData>
    <row r="1" spans="2:7" ht="9" customHeight="1" x14ac:dyDescent="0.25"/>
    <row r="2" spans="2:7" x14ac:dyDescent="0.25">
      <c r="B2" s="38" t="s">
        <v>6</v>
      </c>
      <c r="C2" s="38"/>
    </row>
    <row r="3" spans="2:7" x14ac:dyDescent="0.25">
      <c r="B3" s="24" t="s">
        <v>11</v>
      </c>
    </row>
    <row r="4" spans="2:7" x14ac:dyDescent="0.25">
      <c r="B4" s="10" t="s">
        <v>12</v>
      </c>
    </row>
    <row r="5" spans="2:7" x14ac:dyDescent="0.25">
      <c r="B5" s="24" t="s">
        <v>7</v>
      </c>
    </row>
    <row r="6" spans="2:7" x14ac:dyDescent="0.25">
      <c r="B6" s="10" t="s">
        <v>13</v>
      </c>
    </row>
    <row r="7" spans="2:7" x14ac:dyDescent="0.25">
      <c r="B7" s="37" t="s">
        <v>14</v>
      </c>
      <c r="C7" s="37"/>
      <c r="D7" s="37"/>
      <c r="E7" s="37"/>
      <c r="F7" s="37"/>
      <c r="G7" s="37"/>
    </row>
    <row r="8" spans="2:7" ht="30" x14ac:dyDescent="0.25">
      <c r="B8" s="28" t="s">
        <v>5</v>
      </c>
      <c r="C8" s="27" t="s">
        <v>0</v>
      </c>
      <c r="D8" s="40" t="s">
        <v>1</v>
      </c>
      <c r="E8" s="41" t="s">
        <v>2</v>
      </c>
      <c r="F8" s="29" t="s">
        <v>3</v>
      </c>
      <c r="G8" s="27" t="s">
        <v>4</v>
      </c>
    </row>
    <row r="9" spans="2:7" x14ac:dyDescent="0.25">
      <c r="B9" s="11">
        <v>1</v>
      </c>
      <c r="C9" s="12" t="s">
        <v>26</v>
      </c>
      <c r="D9" s="39" t="str">
        <f>+VLOOKUP(C9,'[1]Kategorija I'!$C$9:$E$39,2,FALSE)</f>
        <v>29524210204</v>
      </c>
      <c r="E9" s="39" t="str">
        <f>+VLOOKUP(C9,'[1]Kategorija I'!$C$9:$E$39,3,FALSE)</f>
        <v>ZAGREB</v>
      </c>
      <c r="F9" s="7">
        <v>21.9</v>
      </c>
      <c r="G9" s="13" t="s">
        <v>66</v>
      </c>
    </row>
    <row r="10" spans="2:7" x14ac:dyDescent="0.25">
      <c r="B10" s="14">
        <v>2</v>
      </c>
      <c r="C10" s="15" t="s">
        <v>27</v>
      </c>
      <c r="D10" s="39" t="str">
        <f>+VLOOKUP(C10,'[1]Kategorija I'!$C$9:$E$39,2,FALSE)</f>
        <v>87342313630</v>
      </c>
      <c r="E10" s="39" t="str">
        <f>+VLOOKUP(C10,'[1]Kategorija I'!$C$9:$E$39,3,FALSE)</f>
        <v>DUBROVNIK</v>
      </c>
      <c r="F10" s="8">
        <v>528.75</v>
      </c>
      <c r="G10" s="17" t="s">
        <v>67</v>
      </c>
    </row>
    <row r="11" spans="2:7" x14ac:dyDescent="0.25">
      <c r="B11" s="14">
        <v>3</v>
      </c>
      <c r="C11" s="15" t="s">
        <v>28</v>
      </c>
      <c r="D11" s="39" t="s">
        <v>105</v>
      </c>
      <c r="E11" s="39" t="s">
        <v>104</v>
      </c>
      <c r="F11" s="8">
        <v>158.5</v>
      </c>
      <c r="G11" s="17" t="s">
        <v>68</v>
      </c>
    </row>
    <row r="12" spans="2:7" x14ac:dyDescent="0.25">
      <c r="B12" s="14">
        <v>4</v>
      </c>
      <c r="C12" s="15" t="s">
        <v>29</v>
      </c>
      <c r="D12" s="39" t="s">
        <v>109</v>
      </c>
      <c r="E12" s="39" t="s">
        <v>90</v>
      </c>
      <c r="F12" s="8">
        <v>673.93</v>
      </c>
      <c r="G12" s="17" t="s">
        <v>69</v>
      </c>
    </row>
    <row r="13" spans="2:7" x14ac:dyDescent="0.25">
      <c r="B13" s="14">
        <v>5</v>
      </c>
      <c r="C13" s="15" t="s">
        <v>30</v>
      </c>
      <c r="D13" s="39" t="s">
        <v>107</v>
      </c>
      <c r="E13" s="39" t="s">
        <v>84</v>
      </c>
      <c r="F13" s="8">
        <v>56.25</v>
      </c>
      <c r="G13" s="17" t="s">
        <v>70</v>
      </c>
    </row>
    <row r="14" spans="2:7" x14ac:dyDescent="0.25">
      <c r="B14" s="14">
        <v>6</v>
      </c>
      <c r="C14" s="15" t="s">
        <v>30</v>
      </c>
      <c r="D14" s="39" t="s">
        <v>107</v>
      </c>
      <c r="E14" s="39" t="s">
        <v>84</v>
      </c>
      <c r="F14" s="8">
        <v>412.5</v>
      </c>
      <c r="G14" s="17" t="s">
        <v>67</v>
      </c>
    </row>
    <row r="15" spans="2:7" x14ac:dyDescent="0.25">
      <c r="B15" s="14">
        <v>7</v>
      </c>
      <c r="C15" s="15" t="s">
        <v>31</v>
      </c>
      <c r="D15" s="39" t="s">
        <v>101</v>
      </c>
      <c r="E15" s="39" t="s">
        <v>84</v>
      </c>
      <c r="F15" s="8">
        <v>98.98</v>
      </c>
      <c r="G15" s="17" t="s">
        <v>67</v>
      </c>
    </row>
    <row r="16" spans="2:7" x14ac:dyDescent="0.25">
      <c r="B16" s="14">
        <v>8</v>
      </c>
      <c r="C16" s="15" t="s">
        <v>32</v>
      </c>
      <c r="D16" s="39" t="str">
        <f>+VLOOKUP(C16,'[1]Kategorija I'!$C$9:$E$39,2,FALSE)</f>
        <v>68580128211</v>
      </c>
      <c r="E16" s="39" t="str">
        <f>+VLOOKUP(C16,'[1]Kategorija I'!$C$9:$E$39,3,FALSE)</f>
        <v>SESVETE</v>
      </c>
      <c r="F16" s="8">
        <v>1242</v>
      </c>
      <c r="G16" s="17" t="s">
        <v>68</v>
      </c>
    </row>
    <row r="17" spans="2:7" x14ac:dyDescent="0.25">
      <c r="B17" s="14">
        <v>9</v>
      </c>
      <c r="C17" s="15" t="s">
        <v>33</v>
      </c>
      <c r="D17" s="39" t="s">
        <v>115</v>
      </c>
      <c r="E17" s="39" t="s">
        <v>114</v>
      </c>
      <c r="F17" s="8">
        <v>1198.1999999999998</v>
      </c>
      <c r="G17" s="17" t="s">
        <v>69</v>
      </c>
    </row>
    <row r="18" spans="2:7" x14ac:dyDescent="0.25">
      <c r="B18" s="14">
        <v>10</v>
      </c>
      <c r="C18" s="15" t="s">
        <v>34</v>
      </c>
      <c r="D18" s="39" t="s">
        <v>85</v>
      </c>
      <c r="E18" s="39" t="s">
        <v>84</v>
      </c>
      <c r="F18" s="8">
        <v>357.5</v>
      </c>
      <c r="G18" s="17" t="s">
        <v>71</v>
      </c>
    </row>
    <row r="19" spans="2:7" x14ac:dyDescent="0.25">
      <c r="B19" s="14">
        <v>11</v>
      </c>
      <c r="C19" s="15" t="s">
        <v>35</v>
      </c>
      <c r="D19" s="39" t="s">
        <v>108</v>
      </c>
      <c r="E19" s="39" t="s">
        <v>84</v>
      </c>
      <c r="F19" s="8">
        <v>70</v>
      </c>
      <c r="G19" s="17" t="s">
        <v>68</v>
      </c>
    </row>
    <row r="20" spans="2:7" x14ac:dyDescent="0.25">
      <c r="B20" s="14">
        <v>12</v>
      </c>
      <c r="C20" s="15" t="s">
        <v>36</v>
      </c>
      <c r="D20" s="39" t="str">
        <f>+VLOOKUP(C20,'[1]Kategorija I'!$C$9:$E$39,2,FALSE)</f>
        <v>16912997621</v>
      </c>
      <c r="E20" s="39" t="str">
        <f>+VLOOKUP(C20,'[1]Kategorija I'!$C$9:$E$39,3,FALSE)</f>
        <v>DUBROVNIK</v>
      </c>
      <c r="F20" s="8">
        <v>454.94</v>
      </c>
      <c r="G20" s="17" t="s">
        <v>72</v>
      </c>
    </row>
    <row r="21" spans="2:7" x14ac:dyDescent="0.25">
      <c r="B21" s="14">
        <v>13</v>
      </c>
      <c r="C21" s="15" t="s">
        <v>37</v>
      </c>
      <c r="D21" s="39" t="s">
        <v>100</v>
      </c>
      <c r="E21" s="39" t="s">
        <v>84</v>
      </c>
      <c r="F21" s="8">
        <v>2468.04</v>
      </c>
      <c r="G21" s="17" t="s">
        <v>69</v>
      </c>
    </row>
    <row r="22" spans="2:7" x14ac:dyDescent="0.25">
      <c r="B22" s="14">
        <v>14</v>
      </c>
      <c r="C22" s="15" t="s">
        <v>38</v>
      </c>
      <c r="D22" s="39" t="s">
        <v>112</v>
      </c>
      <c r="E22" s="39" t="s">
        <v>102</v>
      </c>
      <c r="F22" s="8">
        <v>62.5</v>
      </c>
      <c r="G22" s="17" t="s">
        <v>73</v>
      </c>
    </row>
    <row r="23" spans="2:7" x14ac:dyDescent="0.25">
      <c r="B23" s="14">
        <v>15</v>
      </c>
      <c r="C23" s="15" t="s">
        <v>39</v>
      </c>
      <c r="D23" s="39" t="s">
        <v>87</v>
      </c>
      <c r="E23" s="39" t="s">
        <v>84</v>
      </c>
      <c r="F23" s="8">
        <v>90.83</v>
      </c>
      <c r="G23" s="17" t="s">
        <v>70</v>
      </c>
    </row>
    <row r="24" spans="2:7" x14ac:dyDescent="0.25">
      <c r="B24" s="14">
        <v>16</v>
      </c>
      <c r="C24" s="15" t="s">
        <v>40</v>
      </c>
      <c r="D24" s="39" t="str">
        <f>+VLOOKUP(C24,'[1]Kategorija I'!$C$9:$E$39,2,FALSE)</f>
        <v>85821130368</v>
      </c>
      <c r="E24" s="39" t="str">
        <f>+VLOOKUP(C24,'[1]Kategorija I'!$C$9:$E$39,3,FALSE)</f>
        <v>ZAGREB</v>
      </c>
      <c r="F24" s="8">
        <v>1.66</v>
      </c>
      <c r="G24" s="17" t="s">
        <v>71</v>
      </c>
    </row>
    <row r="25" spans="2:7" x14ac:dyDescent="0.25">
      <c r="B25" s="14">
        <v>17</v>
      </c>
      <c r="C25" s="15" t="s">
        <v>40</v>
      </c>
      <c r="D25" s="39" t="str">
        <f>+VLOOKUP(C25,'[1]Kategorija I'!$C$9:$E$39,2,FALSE)</f>
        <v>85821130368</v>
      </c>
      <c r="E25" s="39" t="str">
        <f>+VLOOKUP(C25,'[1]Kategorija I'!$C$9:$E$39,3,FALSE)</f>
        <v>ZAGREB</v>
      </c>
      <c r="F25" s="8">
        <v>8.3000000000000007</v>
      </c>
      <c r="G25" s="17" t="s">
        <v>74</v>
      </c>
    </row>
    <row r="26" spans="2:7" x14ac:dyDescent="0.25">
      <c r="B26" s="14">
        <v>18</v>
      </c>
      <c r="C26" s="15" t="s">
        <v>41</v>
      </c>
      <c r="D26" s="39" t="s">
        <v>91</v>
      </c>
      <c r="E26" s="39" t="s">
        <v>84</v>
      </c>
      <c r="F26" s="8">
        <v>43.6</v>
      </c>
      <c r="G26" s="17" t="s">
        <v>70</v>
      </c>
    </row>
    <row r="27" spans="2:7" x14ac:dyDescent="0.25">
      <c r="B27" s="14">
        <v>19</v>
      </c>
      <c r="C27" s="15" t="s">
        <v>42</v>
      </c>
      <c r="D27" s="39">
        <v>36546360268</v>
      </c>
      <c r="E27" s="39" t="s">
        <v>82</v>
      </c>
      <c r="F27" s="8">
        <v>15.5</v>
      </c>
      <c r="G27" s="17" t="s">
        <v>75</v>
      </c>
    </row>
    <row r="28" spans="2:7" x14ac:dyDescent="0.25">
      <c r="B28" s="14">
        <v>20</v>
      </c>
      <c r="C28" s="15" t="s">
        <v>43</v>
      </c>
      <c r="D28" s="39" t="str">
        <f>+VLOOKUP(C28,'[1]Kategorija I'!$C$9:$E$39,2,FALSE)</f>
        <v>63073332379</v>
      </c>
      <c r="E28" s="39" t="str">
        <f>+VLOOKUP(C28,'[1]Kategorija I'!$C$9:$E$39,3,FALSE)</f>
        <v>ZAGREB</v>
      </c>
      <c r="F28" s="8">
        <v>3128.02</v>
      </c>
      <c r="G28" s="17" t="s">
        <v>76</v>
      </c>
    </row>
    <row r="29" spans="2:7" x14ac:dyDescent="0.25">
      <c r="B29" s="14">
        <v>21</v>
      </c>
      <c r="C29" s="15" t="s">
        <v>44</v>
      </c>
      <c r="D29" s="39" t="str">
        <f>+VLOOKUP(C29,'[1]Kategorija I'!$C$9:$E$39,2,FALSE)</f>
        <v>74349685068</v>
      </c>
      <c r="E29" s="39" t="str">
        <f>+VLOOKUP(C29,'[1]Kategorija I'!$C$9:$E$39,3,FALSE)</f>
        <v>KARLOVAC</v>
      </c>
      <c r="F29" s="8">
        <v>33</v>
      </c>
      <c r="G29" s="17" t="s">
        <v>68</v>
      </c>
    </row>
    <row r="30" spans="2:7" x14ac:dyDescent="0.25">
      <c r="B30" s="14">
        <v>22</v>
      </c>
      <c r="C30" s="15" t="s">
        <v>45</v>
      </c>
      <c r="D30" s="39" t="str">
        <f>+VLOOKUP(C30,'[1]Kategorija I'!$C$9:$E$39,2,FALSE)</f>
        <v>68419124305</v>
      </c>
      <c r="E30" s="39" t="str">
        <f>+VLOOKUP(C30,'[1]Kategorija I'!$C$9:$E$39,3,FALSE)</f>
        <v>ZAGREB</v>
      </c>
      <c r="F30" s="8">
        <v>21.24</v>
      </c>
      <c r="G30" s="17" t="s">
        <v>77</v>
      </c>
    </row>
    <row r="31" spans="2:7" x14ac:dyDescent="0.25">
      <c r="B31" s="14">
        <v>23</v>
      </c>
      <c r="C31" s="15" t="s">
        <v>46</v>
      </c>
      <c r="D31" s="39" t="str">
        <f>+VLOOKUP(C31,'[1]Kategorija I'!$C$9:$E$39,2,FALSE)</f>
        <v>87311810356</v>
      </c>
      <c r="E31" s="39" t="str">
        <f>+VLOOKUP(C31,'[1]Kategorija I'!$C$9:$E$39,3,FALSE)</f>
        <v>SPLIT</v>
      </c>
      <c r="F31" s="8">
        <v>40.08</v>
      </c>
      <c r="G31" s="17" t="s">
        <v>66</v>
      </c>
    </row>
    <row r="32" spans="2:7" x14ac:dyDescent="0.25">
      <c r="B32" s="14">
        <v>24</v>
      </c>
      <c r="C32" s="15" t="s">
        <v>47</v>
      </c>
      <c r="D32" s="39" t="str">
        <f>+VLOOKUP(C32,'[1]Kategorija I'!$C$9:$E$39,2,FALSE)</f>
        <v>81793146560</v>
      </c>
      <c r="E32" s="39" t="str">
        <f>+VLOOKUP(C32,'[1]Kategorija I'!$C$9:$E$39,3,FALSE)</f>
        <v>ZAGREB</v>
      </c>
      <c r="F32" s="8">
        <v>371.26</v>
      </c>
      <c r="G32" s="17" t="s">
        <v>66</v>
      </c>
    </row>
    <row r="33" spans="2:7" x14ac:dyDescent="0.25">
      <c r="B33" s="14">
        <v>25</v>
      </c>
      <c r="C33" s="15" t="s">
        <v>47</v>
      </c>
      <c r="D33" s="39" t="str">
        <f>+VLOOKUP(C33,'[1]Kategorija I'!$C$9:$E$39,2,FALSE)</f>
        <v>81793146560</v>
      </c>
      <c r="E33" s="39" t="str">
        <f>+VLOOKUP(C33,'[1]Kategorija I'!$C$9:$E$39,3,FALSE)</f>
        <v>ZAGREB</v>
      </c>
      <c r="F33" s="8">
        <v>95.96</v>
      </c>
      <c r="G33" s="17" t="s">
        <v>78</v>
      </c>
    </row>
    <row r="34" spans="2:7" x14ac:dyDescent="0.25">
      <c r="B34" s="14">
        <v>26</v>
      </c>
      <c r="C34" s="15" t="s">
        <v>48</v>
      </c>
      <c r="D34" s="39" t="s">
        <v>83</v>
      </c>
      <c r="E34" s="39" t="s">
        <v>82</v>
      </c>
      <c r="F34" s="8">
        <v>53.09</v>
      </c>
      <c r="G34" s="17" t="s">
        <v>79</v>
      </c>
    </row>
    <row r="35" spans="2:7" x14ac:dyDescent="0.25">
      <c r="B35" s="14">
        <v>27</v>
      </c>
      <c r="C35" s="15" t="s">
        <v>49</v>
      </c>
      <c r="D35" s="39" t="s">
        <v>106</v>
      </c>
      <c r="E35" s="39" t="s">
        <v>82</v>
      </c>
      <c r="F35" s="8">
        <v>17.96</v>
      </c>
      <c r="G35" s="17" t="s">
        <v>75</v>
      </c>
    </row>
    <row r="36" spans="2:7" x14ac:dyDescent="0.25">
      <c r="B36" s="14">
        <v>28</v>
      </c>
      <c r="C36" s="15" t="s">
        <v>50</v>
      </c>
      <c r="D36" s="39" t="s">
        <v>88</v>
      </c>
      <c r="E36" s="39" t="s">
        <v>84</v>
      </c>
      <c r="F36" s="8">
        <v>233</v>
      </c>
      <c r="G36" s="17" t="s">
        <v>23</v>
      </c>
    </row>
    <row r="37" spans="2:7" x14ac:dyDescent="0.25">
      <c r="B37" s="14">
        <v>29</v>
      </c>
      <c r="C37" s="15" t="s">
        <v>51</v>
      </c>
      <c r="D37" s="39" t="s">
        <v>94</v>
      </c>
      <c r="E37" s="39" t="s">
        <v>84</v>
      </c>
      <c r="F37" s="8">
        <v>17.239999999999998</v>
      </c>
      <c r="G37" s="17" t="s">
        <v>75</v>
      </c>
    </row>
    <row r="38" spans="2:7" x14ac:dyDescent="0.25">
      <c r="B38" s="14">
        <v>30</v>
      </c>
      <c r="C38" s="15" t="s">
        <v>52</v>
      </c>
      <c r="D38" s="39" t="s">
        <v>89</v>
      </c>
      <c r="E38" s="39" t="s">
        <v>84</v>
      </c>
      <c r="F38" s="8">
        <v>234.89999999999998</v>
      </c>
      <c r="G38" s="17" t="s">
        <v>68</v>
      </c>
    </row>
    <row r="39" spans="2:7" x14ac:dyDescent="0.25">
      <c r="B39" s="14">
        <v>31</v>
      </c>
      <c r="C39" s="15" t="s">
        <v>53</v>
      </c>
      <c r="D39" s="39" t="s">
        <v>111</v>
      </c>
      <c r="E39" s="39" t="s">
        <v>84</v>
      </c>
      <c r="F39" s="8">
        <v>1187.52</v>
      </c>
      <c r="G39" s="17" t="s">
        <v>75</v>
      </c>
    </row>
    <row r="40" spans="2:7" x14ac:dyDescent="0.25">
      <c r="B40" s="14">
        <v>32</v>
      </c>
      <c r="C40" s="15" t="s">
        <v>54</v>
      </c>
      <c r="D40" s="39" t="s">
        <v>95</v>
      </c>
      <c r="E40" s="39" t="s">
        <v>92</v>
      </c>
      <c r="F40" s="8">
        <v>39</v>
      </c>
      <c r="G40" s="17" t="s">
        <v>76</v>
      </c>
    </row>
    <row r="41" spans="2:7" x14ac:dyDescent="0.25">
      <c r="B41" s="14">
        <v>33</v>
      </c>
      <c r="C41" s="15" t="s">
        <v>55</v>
      </c>
      <c r="D41" s="39" t="s">
        <v>98</v>
      </c>
      <c r="E41" s="39" t="s">
        <v>97</v>
      </c>
      <c r="F41" s="8">
        <v>150</v>
      </c>
      <c r="G41" s="17" t="s">
        <v>75</v>
      </c>
    </row>
    <row r="42" spans="2:7" x14ac:dyDescent="0.25">
      <c r="B42" s="14">
        <v>34</v>
      </c>
      <c r="C42" s="15" t="s">
        <v>56</v>
      </c>
      <c r="D42" s="39" t="s">
        <v>93</v>
      </c>
      <c r="E42" s="39" t="s">
        <v>84</v>
      </c>
      <c r="F42" s="8">
        <v>126.75</v>
      </c>
      <c r="G42" s="17" t="s">
        <v>67</v>
      </c>
    </row>
    <row r="43" spans="2:7" x14ac:dyDescent="0.25">
      <c r="B43" s="14">
        <v>35</v>
      </c>
      <c r="C43" s="15" t="s">
        <v>57</v>
      </c>
      <c r="D43" s="39" t="str">
        <f>+VLOOKUP(C43,'[1]Kategorija I'!$C$9:$E$39,2,FALSE)</f>
        <v>53056966535</v>
      </c>
      <c r="E43" s="39" t="str">
        <f>+VLOOKUP(C43,'[1]Kategorija I'!$C$9:$E$39,3,FALSE)</f>
        <v>ZAGREB</v>
      </c>
      <c r="F43" s="8">
        <v>65</v>
      </c>
      <c r="G43" s="17" t="s">
        <v>80</v>
      </c>
    </row>
    <row r="44" spans="2:7" x14ac:dyDescent="0.25">
      <c r="B44" s="14">
        <v>36</v>
      </c>
      <c r="C44" s="15" t="s">
        <v>58</v>
      </c>
      <c r="D44" s="39" t="s">
        <v>96</v>
      </c>
      <c r="E44" s="39" t="s">
        <v>84</v>
      </c>
      <c r="F44" s="8">
        <v>547.5</v>
      </c>
      <c r="G44" s="17" t="s">
        <v>72</v>
      </c>
    </row>
    <row r="45" spans="2:7" x14ac:dyDescent="0.25">
      <c r="B45" s="14">
        <v>37</v>
      </c>
      <c r="C45" s="15" t="s">
        <v>59</v>
      </c>
      <c r="D45" s="39" t="s">
        <v>110</v>
      </c>
      <c r="E45" s="39" t="s">
        <v>84</v>
      </c>
      <c r="F45" s="8">
        <v>150</v>
      </c>
      <c r="G45" s="17" t="s">
        <v>67</v>
      </c>
    </row>
    <row r="46" spans="2:7" x14ac:dyDescent="0.25">
      <c r="B46" s="14">
        <v>38</v>
      </c>
      <c r="C46" s="15" t="s">
        <v>60</v>
      </c>
      <c r="D46" s="39" t="s">
        <v>86</v>
      </c>
      <c r="E46" s="39" t="s">
        <v>82</v>
      </c>
      <c r="F46" s="8">
        <v>276</v>
      </c>
      <c r="G46" s="17" t="s">
        <v>81</v>
      </c>
    </row>
    <row r="47" spans="2:7" x14ac:dyDescent="0.25">
      <c r="B47" s="14">
        <v>39</v>
      </c>
      <c r="C47" s="15" t="s">
        <v>61</v>
      </c>
      <c r="D47" s="39" t="str">
        <f>+VLOOKUP(C47,'[1]Kategorija I'!$C$9:$E$39,2,FALSE)</f>
        <v>19736682101</v>
      </c>
      <c r="E47" s="39" t="str">
        <f>+VLOOKUP(C47,'[1]Kategorija I'!$C$9:$E$39,3,FALSE)</f>
        <v>DUBROVNIK</v>
      </c>
      <c r="F47" s="8">
        <v>14926.14</v>
      </c>
      <c r="G47" s="17" t="s">
        <v>69</v>
      </c>
    </row>
    <row r="48" spans="2:7" x14ac:dyDescent="0.25">
      <c r="B48" s="14">
        <v>40</v>
      </c>
      <c r="C48" s="15" t="s">
        <v>62</v>
      </c>
      <c r="D48" s="39" t="s">
        <v>99</v>
      </c>
      <c r="E48" s="39" t="s">
        <v>84</v>
      </c>
      <c r="F48" s="8">
        <v>1737.0100000000002</v>
      </c>
      <c r="G48" s="17" t="s">
        <v>69</v>
      </c>
    </row>
    <row r="49" spans="2:7" x14ac:dyDescent="0.25">
      <c r="B49" s="14">
        <v>41</v>
      </c>
      <c r="C49" s="15" t="s">
        <v>63</v>
      </c>
      <c r="D49" s="39" t="str">
        <f>+VLOOKUP(C49,'[1]Kategorija I'!$C$9:$E$39,2,FALSE)</f>
        <v>00862047577</v>
      </c>
      <c r="E49" s="39" t="str">
        <f>+VLOOKUP(C49,'[1]Kategorija I'!$C$9:$E$39,3,FALSE)</f>
        <v>DUBROVNIK</v>
      </c>
      <c r="F49" s="8">
        <v>406.76</v>
      </c>
      <c r="G49" s="17" t="s">
        <v>72</v>
      </c>
    </row>
    <row r="50" spans="2:7" x14ac:dyDescent="0.25">
      <c r="B50" s="14">
        <v>42</v>
      </c>
      <c r="C50" s="15" t="s">
        <v>64</v>
      </c>
      <c r="D50" s="39" t="s">
        <v>103</v>
      </c>
      <c r="E50" s="39" t="s">
        <v>82</v>
      </c>
      <c r="F50" s="8">
        <v>33.200000000000003</v>
      </c>
      <c r="G50" s="17" t="s">
        <v>75</v>
      </c>
    </row>
    <row r="51" spans="2:7" x14ac:dyDescent="0.25">
      <c r="B51" s="14">
        <v>43</v>
      </c>
      <c r="C51" s="15" t="s">
        <v>65</v>
      </c>
      <c r="D51" s="39" t="s">
        <v>113</v>
      </c>
      <c r="E51" s="39" t="s">
        <v>7</v>
      </c>
      <c r="F51" s="8">
        <v>130</v>
      </c>
      <c r="G51" s="17" t="s">
        <v>66</v>
      </c>
    </row>
    <row r="52" spans="2:7" hidden="1" x14ac:dyDescent="0.25">
      <c r="B52" s="14"/>
      <c r="C52" s="15"/>
      <c r="D52" s="16"/>
      <c r="E52" s="18"/>
      <c r="F52" s="8"/>
      <c r="G52" s="17"/>
    </row>
    <row r="53" spans="2:7" hidden="1" x14ac:dyDescent="0.25">
      <c r="B53" s="14"/>
      <c r="C53" s="15"/>
      <c r="D53" s="16"/>
      <c r="E53" s="18"/>
      <c r="F53" s="8"/>
      <c r="G53" s="17"/>
    </row>
    <row r="54" spans="2:7" hidden="1" x14ac:dyDescent="0.25">
      <c r="B54" s="14"/>
      <c r="C54" s="15"/>
      <c r="D54" s="16"/>
      <c r="E54" s="18"/>
      <c r="F54" s="8"/>
      <c r="G54" s="17"/>
    </row>
    <row r="55" spans="2:7" hidden="1" x14ac:dyDescent="0.25">
      <c r="B55" s="14"/>
      <c r="C55" s="15"/>
      <c r="D55" s="16"/>
      <c r="E55" s="18"/>
      <c r="F55" s="8"/>
      <c r="G55" s="17"/>
    </row>
    <row r="56" spans="2:7" hidden="1" x14ac:dyDescent="0.25">
      <c r="B56" s="14"/>
      <c r="C56" s="15"/>
      <c r="D56" s="16"/>
      <c r="E56" s="18"/>
      <c r="F56" s="8"/>
      <c r="G56" s="17"/>
    </row>
    <row r="57" spans="2:7" hidden="1" x14ac:dyDescent="0.25">
      <c r="B57" s="14"/>
      <c r="C57" s="15"/>
      <c r="D57" s="16"/>
      <c r="E57" s="18"/>
      <c r="F57" s="8"/>
      <c r="G57" s="17"/>
    </row>
    <row r="58" spans="2:7" hidden="1" x14ac:dyDescent="0.25">
      <c r="B58" s="14"/>
      <c r="C58" s="15"/>
      <c r="D58" s="16"/>
      <c r="E58" s="18"/>
      <c r="F58" s="8"/>
      <c r="G58" s="17"/>
    </row>
    <row r="59" spans="2:7" hidden="1" x14ac:dyDescent="0.25">
      <c r="B59" s="14"/>
      <c r="C59" s="15"/>
      <c r="D59" s="16"/>
      <c r="E59" s="18"/>
      <c r="F59" s="8"/>
      <c r="G59" s="17"/>
    </row>
    <row r="60" spans="2:7" hidden="1" x14ac:dyDescent="0.25">
      <c r="B60" s="14"/>
      <c r="C60" s="15"/>
      <c r="D60" s="16"/>
      <c r="E60" s="18"/>
      <c r="F60" s="8"/>
      <c r="G60" s="17"/>
    </row>
    <row r="61" spans="2:7" hidden="1" x14ac:dyDescent="0.25">
      <c r="B61" s="14"/>
      <c r="C61" s="15"/>
      <c r="D61" s="16"/>
      <c r="E61" s="18"/>
      <c r="F61" s="8"/>
      <c r="G61" s="17"/>
    </row>
    <row r="62" spans="2:7" hidden="1" x14ac:dyDescent="0.25">
      <c r="B62" s="14"/>
      <c r="C62" s="15"/>
      <c r="D62" s="16"/>
      <c r="E62" s="18"/>
      <c r="F62" s="8"/>
      <c r="G62" s="17"/>
    </row>
    <row r="63" spans="2:7" hidden="1" x14ac:dyDescent="0.25">
      <c r="B63" s="14"/>
      <c r="C63" s="15"/>
      <c r="D63" s="16"/>
      <c r="E63" s="18"/>
      <c r="F63" s="8"/>
      <c r="G63" s="17"/>
    </row>
    <row r="64" spans="2:7" hidden="1" x14ac:dyDescent="0.25">
      <c r="B64" s="14"/>
      <c r="C64" s="15"/>
      <c r="D64" s="16"/>
      <c r="E64" s="18"/>
      <c r="F64" s="8"/>
      <c r="G64" s="17"/>
    </row>
    <row r="65" spans="2:9" hidden="1" x14ac:dyDescent="0.25">
      <c r="B65" s="19"/>
      <c r="C65" s="20"/>
      <c r="D65" s="21"/>
      <c r="E65" s="22"/>
      <c r="F65" s="9"/>
      <c r="G65" s="23"/>
    </row>
    <row r="66" spans="2:9" s="24" customFormat="1" ht="20.25" customHeight="1" x14ac:dyDescent="0.25">
      <c r="B66" s="34"/>
      <c r="C66" s="35"/>
      <c r="D66" s="35"/>
      <c r="E66" s="36"/>
      <c r="F66" s="25">
        <f>SUM(F9:F65)</f>
        <v>31984.509999999995</v>
      </c>
      <c r="G66" s="26" t="s">
        <v>25</v>
      </c>
    </row>
    <row r="68" spans="2:9" x14ac:dyDescent="0.25">
      <c r="B68" s="10" t="s">
        <v>17</v>
      </c>
      <c r="G68" s="33" t="s">
        <v>15</v>
      </c>
    </row>
    <row r="69" spans="2:9" x14ac:dyDescent="0.25">
      <c r="G69" s="33" t="s">
        <v>16</v>
      </c>
    </row>
    <row r="75" spans="2:9" x14ac:dyDescent="0.25">
      <c r="I75" s="42"/>
    </row>
  </sheetData>
  <mergeCells count="3">
    <mergeCell ref="B66:E66"/>
    <mergeCell ref="B7:G7"/>
    <mergeCell ref="B2:C2"/>
  </mergeCells>
  <pageMargins left="0.7" right="0.7" top="0.75" bottom="0.75" header="0.3" footer="0.3"/>
  <pageSetup fitToWidth="0" fitToHeight="0"/>
  <headerFooter>
    <oddHeader>Tipka Delete=brisanje stavki, Enter ili F4=korekcija stavke, F12=povijest stavke</oddHeader>
    <evenFooter>Tipka Delete=brisanje stavki, Enter ili F4=korekcija stavke, F12=povijest stavke</evenFooter>
    <firstHeader>Tipka Delete=brisanje stavki, Enter ili F4=korekcija stavke, F12=povijest stavke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B1:E18"/>
  <sheetViews>
    <sheetView showGridLines="0" workbookViewId="0">
      <selection activeCell="E18" sqref="E18"/>
    </sheetView>
  </sheetViews>
  <sheetFormatPr defaultRowHeight="15" x14ac:dyDescent="0.25"/>
  <cols>
    <col min="1" max="1" width="2" customWidth="1"/>
    <col min="2" max="2" width="59.5703125" style="2" bestFit="1" customWidth="1"/>
    <col min="3" max="3" width="18.140625" style="1" customWidth="1"/>
    <col min="4" max="4" width="21.42578125" style="3" customWidth="1"/>
    <col min="5" max="5" width="58.85546875" style="2" bestFit="1" customWidth="1"/>
  </cols>
  <sheetData>
    <row r="1" spans="2:3" ht="6.75" customHeight="1" x14ac:dyDescent="0.25"/>
    <row r="2" spans="2:3" x14ac:dyDescent="0.25">
      <c r="B2" s="24" t="s">
        <v>6</v>
      </c>
    </row>
    <row r="3" spans="2:3" x14ac:dyDescent="0.25">
      <c r="B3" s="24" t="s">
        <v>11</v>
      </c>
    </row>
    <row r="4" spans="2:3" x14ac:dyDescent="0.25">
      <c r="B4" s="10" t="s">
        <v>12</v>
      </c>
    </row>
    <row r="5" spans="2:3" x14ac:dyDescent="0.25">
      <c r="B5" s="24" t="s">
        <v>7</v>
      </c>
    </row>
    <row r="6" spans="2:3" x14ac:dyDescent="0.25">
      <c r="B6" s="10" t="s">
        <v>13</v>
      </c>
    </row>
    <row r="7" spans="2:3" x14ac:dyDescent="0.25">
      <c r="B7" s="37" t="s">
        <v>8</v>
      </c>
      <c r="C7" s="37"/>
    </row>
    <row r="8" spans="2:3" ht="34.5" customHeight="1" x14ac:dyDescent="0.25">
      <c r="B8" s="32" t="s">
        <v>10</v>
      </c>
      <c r="C8" s="27" t="s">
        <v>9</v>
      </c>
    </row>
    <row r="9" spans="2:3" x14ac:dyDescent="0.25">
      <c r="B9" s="4" t="s">
        <v>18</v>
      </c>
      <c r="C9" s="7">
        <v>26251.66</v>
      </c>
    </row>
    <row r="10" spans="2:3" x14ac:dyDescent="0.25">
      <c r="B10" s="5" t="s">
        <v>19</v>
      </c>
      <c r="C10" s="8">
        <v>2473.6</v>
      </c>
    </row>
    <row r="11" spans="2:3" x14ac:dyDescent="0.25">
      <c r="B11" s="5" t="s">
        <v>20</v>
      </c>
      <c r="C11" s="8">
        <v>6608.56</v>
      </c>
    </row>
    <row r="12" spans="2:3" x14ac:dyDescent="0.25">
      <c r="B12" s="5" t="s">
        <v>21</v>
      </c>
      <c r="C12" s="8">
        <v>5830.09</v>
      </c>
    </row>
    <row r="13" spans="2:3" x14ac:dyDescent="0.25">
      <c r="B13" s="5" t="s">
        <v>22</v>
      </c>
      <c r="C13" s="8">
        <v>1775.61</v>
      </c>
    </row>
    <row r="14" spans="2:3" x14ac:dyDescent="0.25">
      <c r="B14" s="6" t="s">
        <v>24</v>
      </c>
      <c r="C14" s="9">
        <v>1520.35</v>
      </c>
    </row>
    <row r="15" spans="2:3" x14ac:dyDescent="0.25">
      <c r="B15" s="30" t="s">
        <v>25</v>
      </c>
      <c r="C15" s="31">
        <f>SUM(C9:C14)</f>
        <v>44459.87</v>
      </c>
    </row>
    <row r="17" spans="2:3" x14ac:dyDescent="0.25">
      <c r="B17" s="10" t="s">
        <v>17</v>
      </c>
      <c r="C17" s="33" t="s">
        <v>15</v>
      </c>
    </row>
    <row r="18" spans="2:3" x14ac:dyDescent="0.25">
      <c r="B18" s="10"/>
      <c r="C18" s="33" t="s">
        <v>16</v>
      </c>
    </row>
  </sheetData>
  <mergeCells count="1">
    <mergeCell ref="B7:C7"/>
  </mergeCells>
  <pageMargins left="0.7" right="0.7" top="0.75" bottom="0.75" header="0.3" footer="0.3"/>
  <pageSetup fitToWidth="0" fitToHeight="0" orientation="portrait" r:id="rId1"/>
  <headerFooter>
    <oddHeader>Tipka Delete=brisanje stavki, Enter ili F4=korekcija stavke, F12=povijest stavke</oddHeader>
    <evenFooter>Tipka Delete=brisanje stavki, Enter ili F4=korekcija stavke, F12=povijest stavke</evenFooter>
    <firstHeader>Tipka Delete=brisanje stavki, Enter ili F4=korekcija stavke, F12=povijest stavke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Kategorija I</vt:lpstr>
      <vt:lpstr>Kategorija 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Andrijana</dc:creator>
  <cp:lastModifiedBy>Andrijana Beg</cp:lastModifiedBy>
  <dcterms:created xsi:type="dcterms:W3CDTF">2024-02-19T08:18:57Z</dcterms:created>
  <dcterms:modified xsi:type="dcterms:W3CDTF">2024-03-18T10:51:22Z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20.2.3.0</vt:lpwstr>
  </property>
</Properties>
</file>